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Z:\Ruel A WP\FORMS\"/>
    </mc:Choice>
  </mc:AlternateContent>
  <xr:revisionPtr revIDLastSave="0" documentId="13_ncr:1_{AAFC672E-AACD-4FB0-A893-885A8CC73DC8}" xr6:coauthVersionLast="36" xr6:coauthVersionMax="36" xr10:uidLastSave="{00000000-0000-0000-0000-000000000000}"/>
  <bookViews>
    <workbookView xWindow="240" yWindow="45" windowWidth="21075" windowHeight="11070" xr2:uid="{00000000-000D-0000-FFFF-FFFF00000000}"/>
  </bookViews>
  <sheets>
    <sheet name="Multiple Travel Claim form" sheetId="4" r:id="rId1"/>
    <sheet name="Committees and Events" sheetId="5" r:id="rId2"/>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98" i="5" l="1"/>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D12" i="5"/>
  <c r="H11" i="5"/>
  <c r="D11" i="5"/>
  <c r="H10" i="5"/>
  <c r="D10" i="5"/>
  <c r="H9" i="5"/>
  <c r="D9" i="5"/>
  <c r="H8" i="5"/>
  <c r="D8" i="5"/>
  <c r="H7" i="5"/>
  <c r="D7" i="5"/>
  <c r="H6" i="5"/>
  <c r="D6" i="5"/>
  <c r="H5" i="5"/>
  <c r="D5" i="5"/>
  <c r="H4" i="5"/>
  <c r="D4" i="5"/>
  <c r="H21" i="4" l="1"/>
  <c r="H20" i="4"/>
  <c r="H19" i="4"/>
  <c r="H18" i="4"/>
  <c r="H17" i="4"/>
  <c r="H16" i="4"/>
  <c r="G22" i="4" l="1"/>
  <c r="I17" i="4" l="1"/>
  <c r="I20" i="4"/>
  <c r="I21" i="4"/>
  <c r="H22" i="4" l="1"/>
  <c r="I19" i="4"/>
  <c r="J19" i="4" s="1"/>
  <c r="J21" i="4"/>
  <c r="J17" i="4"/>
  <c r="I16" i="4"/>
  <c r="I18" i="4"/>
  <c r="J18" i="4" s="1"/>
  <c r="J20" i="4"/>
  <c r="J16" i="4" l="1"/>
  <c r="J22" i="4" l="1"/>
  <c r="I22" i="4"/>
</calcChain>
</file>

<file path=xl/sharedStrings.xml><?xml version="1.0" encoding="utf-8"?>
<sst xmlns="http://schemas.openxmlformats.org/spreadsheetml/2006/main" count="292" uniqueCount="288">
  <si>
    <t>Step 1</t>
  </si>
  <si>
    <t>Step 2</t>
  </si>
  <si>
    <t>Step 3</t>
  </si>
  <si>
    <t>Step 5</t>
  </si>
  <si>
    <t>iMIS #</t>
  </si>
  <si>
    <t>Total</t>
  </si>
  <si>
    <t>GL Acct</t>
  </si>
  <si>
    <t>Cheque details</t>
  </si>
  <si>
    <t>Approved for payment</t>
  </si>
  <si>
    <t>(For office use only)</t>
  </si>
  <si>
    <t>Designated event signing authority</t>
  </si>
  <si>
    <t>Claimant’s signature (required)</t>
  </si>
  <si>
    <t>Signature</t>
  </si>
  <si>
    <t>Cheque payable to :</t>
  </si>
  <si>
    <t>By signing you confirm that you have read &amp;</t>
  </si>
  <si>
    <t>(mm/dd/yy)</t>
  </si>
  <si>
    <t>Office use only</t>
  </si>
  <si>
    <t>Date stamp rec’d</t>
  </si>
  <si>
    <t>Tracking code</t>
  </si>
  <si>
    <t>Postal Code :</t>
  </si>
  <si>
    <t>Address :</t>
  </si>
  <si>
    <t>Name :</t>
  </si>
  <si>
    <t>E-mail :</t>
  </si>
  <si>
    <t>City/Town :</t>
  </si>
  <si>
    <t xml:space="preserve">      I traveled with other participants from my area. Names of participants traveling in same vehicle (mileage) :</t>
  </si>
  <si>
    <t>Step 4</t>
  </si>
  <si>
    <t>Total expenses incurred while traveling for Guiding business – attach all itemized receipts</t>
  </si>
  <si>
    <t>Instruction Sheet for Expense Submissions</t>
  </si>
  <si>
    <t>Please do take into consideration that by carpooling or using the most cost efficient forms of transportation we can live by one of our Guiding Laws 
and "use our resources wisely" thus minimizing costs. By minimizing some of our costs, this allows BC Girl Guides to offer more exciting events.</t>
  </si>
  <si>
    <r>
      <t xml:space="preserve">                      Including GST and gratuity up to a </t>
    </r>
    <r>
      <rPr>
        <i/>
        <sz val="11"/>
        <color theme="1"/>
        <rFont val="Times New Roman"/>
        <family val="1"/>
      </rPr>
      <t>maximum</t>
    </r>
    <r>
      <rPr>
        <sz val="11"/>
        <color theme="1"/>
        <rFont val="Times New Roman"/>
        <family val="1"/>
      </rPr>
      <t xml:space="preserve"> of 15%. </t>
    </r>
  </si>
  <si>
    <t>Important Read first</t>
  </si>
  <si>
    <r>
      <t xml:space="preserve">   </t>
    </r>
    <r>
      <rPr>
        <b/>
        <sz val="22"/>
        <color theme="1"/>
        <rFont val="Times New Roman"/>
        <family val="1"/>
      </rPr>
      <t>·</t>
    </r>
    <r>
      <rPr>
        <sz val="11"/>
        <color theme="1"/>
        <rFont val="Times New Roman"/>
        <family val="1"/>
      </rPr>
      <t>     </t>
    </r>
    <r>
      <rPr>
        <b/>
        <u/>
        <sz val="11"/>
        <color theme="1"/>
        <rFont val="Times New Roman"/>
        <family val="1"/>
      </rPr>
      <t>Read</t>
    </r>
    <r>
      <rPr>
        <b/>
        <sz val="11"/>
        <color theme="1"/>
        <rFont val="Times New Roman"/>
        <family val="1"/>
      </rPr>
      <t xml:space="preserve"> </t>
    </r>
    <r>
      <rPr>
        <sz val="11"/>
        <color theme="1"/>
        <rFont val="Times New Roman"/>
        <family val="1"/>
      </rPr>
      <t>all of the instructions provided</t>
    </r>
    <r>
      <rPr>
        <i/>
        <sz val="11"/>
        <color theme="1"/>
        <rFont val="Times New Roman"/>
        <family val="1"/>
      </rPr>
      <t>.</t>
    </r>
    <r>
      <rPr>
        <sz val="11"/>
        <color theme="1"/>
        <rFont val="Times New Roman"/>
        <family val="1"/>
      </rPr>
      <t xml:space="preserve">  This form has been customized for travel for meetings and for events for which no other claim forms
          have been provided.  No other forms </t>
    </r>
    <r>
      <rPr>
        <i/>
        <sz val="11"/>
        <color theme="1"/>
        <rFont val="Times New Roman"/>
        <family val="1"/>
      </rPr>
      <t>apply</t>
    </r>
    <r>
      <rPr>
        <sz val="11"/>
        <color theme="1"/>
        <rFont val="Times New Roman"/>
        <family val="1"/>
      </rPr>
      <t xml:space="preserve"> </t>
    </r>
    <r>
      <rPr>
        <b/>
        <sz val="11"/>
        <color theme="1"/>
        <rFont val="Times New Roman"/>
        <family val="1"/>
      </rPr>
      <t>or</t>
    </r>
    <r>
      <rPr>
        <sz val="11"/>
        <color theme="1"/>
        <rFont val="Times New Roman"/>
        <family val="1"/>
      </rPr>
      <t xml:space="preserve"> will be</t>
    </r>
    <r>
      <rPr>
        <i/>
        <sz val="11"/>
        <color theme="1"/>
        <rFont val="Times New Roman"/>
        <family val="1"/>
      </rPr>
      <t xml:space="preserve"> processed</t>
    </r>
    <r>
      <rPr>
        <sz val="11"/>
        <color theme="1"/>
        <rFont val="Times New Roman"/>
        <family val="1"/>
      </rPr>
      <t xml:space="preserve">.  </t>
    </r>
  </si>
  <si>
    <r>
      <t xml:space="preserve">     </t>
    </r>
    <r>
      <rPr>
        <b/>
        <sz val="22"/>
        <color theme="1"/>
        <rFont val="Times New Roman"/>
        <family val="1"/>
      </rPr>
      <t xml:space="preserve"> ·</t>
    </r>
    <r>
      <rPr>
        <sz val="11"/>
        <color theme="1"/>
        <rFont val="Times New Roman"/>
        <family val="1"/>
      </rPr>
      <t>   If travel is required over a meal hour, providing that refreshments have not/will not be covered during the event/meeting, reasonable food 
            expenditures may be approved, within BC travel policy.</t>
    </r>
  </si>
  <si>
    <r>
      <t xml:space="preserve">   </t>
    </r>
    <r>
      <rPr>
        <b/>
        <sz val="22"/>
        <color theme="1"/>
        <rFont val="Times New Roman"/>
        <family val="1"/>
      </rPr>
      <t>·</t>
    </r>
    <r>
      <rPr>
        <sz val="22"/>
        <color theme="1"/>
        <rFont val="Times New Roman"/>
        <family val="1"/>
      </rPr>
      <t> </t>
    </r>
    <r>
      <rPr>
        <sz val="11"/>
        <color theme="1"/>
        <rFont val="Times New Roman"/>
        <family val="1"/>
      </rPr>
      <t>   Processing of this form will be completed only if all instructions have been adhered to.</t>
    </r>
  </si>
  <si>
    <r>
      <t xml:space="preserve">   </t>
    </r>
    <r>
      <rPr>
        <b/>
        <sz val="22"/>
        <color theme="1"/>
        <rFont val="Times New Roman"/>
        <family val="1"/>
      </rPr>
      <t>· </t>
    </r>
    <r>
      <rPr>
        <sz val="11"/>
        <color theme="1"/>
        <rFont val="Times New Roman"/>
        <family val="1"/>
      </rPr>
      <t>   Payment is provided for authorized expenses for Guiding members that are personally incurred in the conduct of business for the Girl Guides of
          Canada, BC Council.</t>
    </r>
  </si>
  <si>
    <r>
      <t xml:space="preserve">   </t>
    </r>
    <r>
      <rPr>
        <b/>
        <sz val="22"/>
        <color theme="1"/>
        <rFont val="Times New Roman"/>
        <family val="1"/>
      </rPr>
      <t>· </t>
    </r>
    <r>
      <rPr>
        <sz val="11"/>
        <color theme="1"/>
        <rFont val="Times New Roman"/>
        <family val="1"/>
      </rPr>
      <t xml:space="preserve">   Credit card &amp; debit card receipts that do not have a description of the expense(s) are </t>
    </r>
    <r>
      <rPr>
        <u/>
        <sz val="11"/>
        <color theme="1"/>
        <rFont val="Times New Roman"/>
        <family val="1"/>
      </rPr>
      <t>not</t>
    </r>
    <r>
      <rPr>
        <sz val="11"/>
        <color theme="1"/>
        <rFont val="Times New Roman"/>
        <family val="1"/>
      </rPr>
      <t xml:space="preserve"> considered itemized receipts and will not be reimbursed.</t>
    </r>
  </si>
  <si>
    <r>
      <t xml:space="preserve">   </t>
    </r>
    <r>
      <rPr>
        <b/>
        <sz val="22"/>
        <color theme="1"/>
        <rFont val="Times New Roman"/>
        <family val="1"/>
      </rPr>
      <t>·</t>
    </r>
    <r>
      <rPr>
        <sz val="11"/>
        <color theme="1"/>
        <rFont val="Times New Roman"/>
        <family val="1"/>
      </rPr>
      <t>     Recipients receiving travel reimbursements are expected to attend the entire event/meeting.</t>
    </r>
  </si>
  <si>
    <r>
      <t xml:space="preserve">   </t>
    </r>
    <r>
      <rPr>
        <b/>
        <sz val="22"/>
        <color theme="1"/>
        <rFont val="Times New Roman"/>
        <family val="1"/>
      </rPr>
      <t>· </t>
    </r>
    <r>
      <rPr>
        <sz val="11"/>
        <color theme="1"/>
        <rFont val="Times New Roman"/>
        <family val="1"/>
      </rPr>
      <t xml:space="preserve">   To be reimbursed, </t>
    </r>
    <r>
      <rPr>
        <b/>
        <sz val="11"/>
        <color theme="1"/>
        <rFont val="Times New Roman"/>
        <family val="1"/>
      </rPr>
      <t>itemized receipts</t>
    </r>
    <r>
      <rPr>
        <sz val="11"/>
        <color theme="1"/>
        <rFont val="Times New Roman"/>
        <family val="1"/>
      </rPr>
      <t xml:space="preserve"> must be attached to </t>
    </r>
    <r>
      <rPr>
        <b/>
        <sz val="11"/>
        <color theme="1"/>
        <rFont val="Times New Roman"/>
        <family val="1"/>
      </rPr>
      <t xml:space="preserve">this </t>
    </r>
    <r>
      <rPr>
        <sz val="11"/>
        <color theme="1"/>
        <rFont val="Times New Roman"/>
        <family val="1"/>
      </rPr>
      <t>form. No other forms apply or will be processed.</t>
    </r>
  </si>
  <si>
    <t xml:space="preserve">     Fill out your name and address information </t>
  </si>
  <si>
    <t xml:space="preserve">    a. Meals:  </t>
  </si>
  <si>
    <r>
      <t xml:space="preserve">       </t>
    </r>
    <r>
      <rPr>
        <b/>
        <sz val="22"/>
        <color theme="1"/>
        <rFont val="Times New Roman"/>
        <family val="1"/>
      </rPr>
      <t>·</t>
    </r>
    <r>
      <rPr>
        <sz val="11"/>
        <color theme="1"/>
        <rFont val="Times New Roman"/>
        <family val="1"/>
      </rPr>
      <t>   Alcohol will not be reimbursed.</t>
    </r>
  </si>
  <si>
    <r>
      <t xml:space="preserve">       </t>
    </r>
    <r>
      <rPr>
        <b/>
        <sz val="22"/>
        <color theme="1"/>
        <rFont val="Times New Roman"/>
        <family val="1"/>
      </rPr>
      <t>·</t>
    </r>
    <r>
      <rPr>
        <sz val="11"/>
        <color theme="1"/>
        <rFont val="Times New Roman"/>
        <family val="1"/>
      </rPr>
      <t>   Reimbursements for meals while traveling to and from the event may be submitted at the following rates:</t>
    </r>
  </si>
  <si>
    <r>
      <t xml:space="preserve">    c.      Rental vehicle/special vehicle – only on prior  written approval</t>
    </r>
    <r>
      <rPr>
        <i/>
        <sz val="11"/>
        <color theme="1"/>
        <rFont val="Times New Roman"/>
        <family val="1"/>
      </rPr>
      <t xml:space="preserve"> (please submit a request to the event coordinator)</t>
    </r>
  </si>
  <si>
    <t xml:space="preserve">    d.      Taxicab – if applicable; receipts are required </t>
  </si>
  <si>
    <r>
      <t xml:space="preserve">    e.      Public transit current rates – reimbursement is based on </t>
    </r>
    <r>
      <rPr>
        <i/>
        <sz val="11"/>
        <color theme="1"/>
        <rFont val="Times New Roman"/>
        <family val="1"/>
      </rPr>
      <t>one-way</t>
    </r>
    <r>
      <rPr>
        <sz val="11"/>
        <color theme="1"/>
        <rFont val="Times New Roman"/>
        <family val="1"/>
      </rPr>
      <t xml:space="preserve"> fares</t>
    </r>
  </si>
  <si>
    <t xml:space="preserve">    f.      Pacific Coach Lines (PCL) or Greyhound – current fare rates</t>
  </si>
  <si>
    <r>
      <t xml:space="preserve">    g.     Airport Parking (</t>
    </r>
    <r>
      <rPr>
        <i/>
        <sz val="11"/>
        <color theme="1"/>
        <rFont val="Times New Roman"/>
        <family val="1"/>
      </rPr>
      <t>from home to nearest airport</t>
    </r>
    <r>
      <rPr>
        <sz val="11"/>
        <color theme="1"/>
        <rFont val="Times New Roman"/>
        <family val="1"/>
      </rPr>
      <t xml:space="preserve">) </t>
    </r>
  </si>
  <si>
    <t xml:space="preserve">    i.      Ferry – walk-on fare – current BC Ferries rates</t>
  </si>
  <si>
    <r>
      <t xml:space="preserve">    j.      Ferry – vehicle reimbursement – current BC Ferries rates (vehicle not to exceed </t>
    </r>
    <r>
      <rPr>
        <i/>
        <sz val="11"/>
        <color theme="1"/>
        <rFont val="Times New Roman"/>
        <family val="1"/>
      </rPr>
      <t xml:space="preserve"> 7' high, up to 20' long</t>
    </r>
    <r>
      <rPr>
        <sz val="11"/>
        <color theme="1"/>
        <rFont val="Times New Roman"/>
        <family val="1"/>
      </rPr>
      <t xml:space="preserve">) </t>
    </r>
  </si>
  <si>
    <t xml:space="preserve">    understand the terms of the Travel policy</t>
  </si>
  <si>
    <r>
      <t xml:space="preserve">   </t>
    </r>
    <r>
      <rPr>
        <b/>
        <sz val="22"/>
        <color theme="1"/>
        <rFont val="Times New Roman"/>
        <family val="1"/>
      </rPr>
      <t>· </t>
    </r>
    <r>
      <rPr>
        <sz val="11"/>
        <color theme="1"/>
        <rFont val="Times New Roman"/>
        <family val="1"/>
      </rPr>
      <t>   People wishing to donate their travel assistance reimbursement funds to BC Council as a tax-deductible donation may do so by writing a personal
          cheque to Girl Guides of Canada, BC Council. An official income tax receipt will be issued for donations over $10.</t>
    </r>
  </si>
  <si>
    <t xml:space="preserve">            (Please type or print clearly)</t>
  </si>
  <si>
    <t>(Signature)</t>
  </si>
  <si>
    <t>Date</t>
  </si>
  <si>
    <r>
      <t xml:space="preserve">   Cheque details a) payable to  b) Signature that you’ve read and understood the terms of the travel policy c) Date (date form completed on).      
 Please note: allow</t>
    </r>
    <r>
      <rPr>
        <b/>
        <i/>
        <sz val="11"/>
        <color rgb="FF333399"/>
        <rFont val="Times New Roman"/>
        <family val="1"/>
      </rPr>
      <t xml:space="preserve"> 4 – 6 weeks</t>
    </r>
    <r>
      <rPr>
        <sz val="11"/>
        <color theme="1"/>
        <rFont val="Times New Roman"/>
        <family val="1"/>
      </rPr>
      <t xml:space="preserve"> for the completed travel claim form to be processed.  Delays may occur if forms are incomplete.</t>
    </r>
    <r>
      <rPr>
        <i/>
        <sz val="10"/>
        <color theme="1"/>
        <rFont val="Times New Roman"/>
        <family val="1"/>
      </rPr>
      <t>(ie.Details or receipt missing).</t>
    </r>
  </si>
  <si>
    <t>Telephone :</t>
  </si>
  <si>
    <t xml:space="preserve">           *  $20 for lunch</t>
  </si>
  <si>
    <t xml:space="preserve">           *  $30 for dinner </t>
  </si>
  <si>
    <t>Multiple Meeting Travel Claim</t>
  </si>
  <si>
    <t>To
(Destination)</t>
  </si>
  <si>
    <t>Car Km</t>
  </si>
  <si>
    <t>GST</t>
  </si>
  <si>
    <t xml:space="preserve"> Cost</t>
  </si>
  <si>
    <t xml:space="preserve">   (Please see reverse for instructions)</t>
  </si>
  <si>
    <t xml:space="preserve">     If you are traveling with other participants from your area please include their names here for Mileage</t>
  </si>
  <si>
    <t xml:space="preserve"> Travel Claim Form</t>
  </si>
  <si>
    <t>From
( Location)</t>
  </si>
  <si>
    <t>Event Name</t>
  </si>
  <si>
    <t>This form must reach the Provincial Office within 45 days after the first meeting has ended</t>
  </si>
  <si>
    <t>Total Amount
(@$0.50)</t>
  </si>
  <si>
    <t xml:space="preserve">        Actual cost of meal up to a maximum daily rate of $70:</t>
  </si>
  <si>
    <r>
      <t xml:space="preserve">           *</t>
    </r>
    <r>
      <rPr>
        <sz val="11"/>
        <color theme="1"/>
        <rFont val="Arial"/>
        <family val="2"/>
      </rPr>
      <t> </t>
    </r>
    <r>
      <rPr>
        <sz val="11"/>
        <color theme="1"/>
        <rFont val="Times New Roman"/>
        <family val="1"/>
      </rPr>
      <t xml:space="preserve"> $20 for breakfast </t>
    </r>
  </si>
  <si>
    <r>
      <t xml:space="preserve">    b.      Mileage will be reimbursed at a </t>
    </r>
    <r>
      <rPr>
        <i/>
        <sz val="11"/>
        <color theme="1"/>
        <rFont val="Times New Roman"/>
        <family val="1"/>
      </rPr>
      <t>maximum</t>
    </r>
    <r>
      <rPr>
        <sz val="11"/>
        <color theme="1"/>
        <rFont val="Times New Roman"/>
        <family val="1"/>
      </rPr>
      <t xml:space="preserve"> of 0.50 kilometre from home location(s) to event venue</t>
    </r>
  </si>
  <si>
    <t xml:space="preserve">    h.     Airfare – economy – GGC will not pay for flight changes/upgrades/insurance/seat selection costs. Baggage fee for one bag only.</t>
  </si>
  <si>
    <r>
      <t xml:space="preserve">    Check only the expense(s) that apply to your travel.</t>
    </r>
    <r>
      <rPr>
        <sz val="11"/>
        <color theme="1"/>
        <rFont val="Times New Roman"/>
        <family val="1"/>
      </rPr>
      <t xml:space="preserve"> This claim form must be signed &amp; received at the provincial office (mail to 107-252 Esplanade West 
North Vancouver, BC V7M 0E9 or email to FinanceClerk@bc-girlguides.org) within</t>
    </r>
    <r>
      <rPr>
        <b/>
        <sz val="11"/>
        <color theme="1"/>
        <rFont val="Times New Roman"/>
        <family val="1"/>
      </rPr>
      <t xml:space="preserve"> 45 days</t>
    </r>
    <r>
      <rPr>
        <sz val="11"/>
        <color theme="1"/>
        <rFont val="Times New Roman"/>
        <family val="1"/>
      </rPr>
      <t xml:space="preserve"> from the date of the expense to receive reimbursement.</t>
    </r>
  </si>
  <si>
    <t>NEW</t>
  </si>
  <si>
    <t>Committee Codes</t>
  </si>
  <si>
    <t xml:space="preserve">Committee name </t>
  </si>
  <si>
    <t>Event Codes</t>
  </si>
  <si>
    <t xml:space="preserve">Event Names </t>
  </si>
  <si>
    <t>100510</t>
  </si>
  <si>
    <t>Camping</t>
  </si>
  <si>
    <t>108010</t>
  </si>
  <si>
    <t>Mix it up Canada</t>
  </si>
  <si>
    <t>100550</t>
  </si>
  <si>
    <t>Finance</t>
  </si>
  <si>
    <t>108020</t>
  </si>
  <si>
    <t>Under the Boughs</t>
  </si>
  <si>
    <t>100570</t>
  </si>
  <si>
    <t>Interntational</t>
  </si>
  <si>
    <t>108030</t>
  </si>
  <si>
    <t>Camp to Go Crests</t>
  </si>
  <si>
    <t>100610</t>
  </si>
  <si>
    <t>Memberships</t>
  </si>
  <si>
    <t>108040</t>
  </si>
  <si>
    <t>GGC Benches</t>
  </si>
  <si>
    <t>100650</t>
  </si>
  <si>
    <t>Program</t>
  </si>
  <si>
    <t>108050</t>
  </si>
  <si>
    <t>Progression of Camp Skills Crests</t>
  </si>
  <si>
    <t>100670</t>
  </si>
  <si>
    <t>Provincial Commissioner</t>
  </si>
  <si>
    <t>108060</t>
  </si>
  <si>
    <t>Specialized Training Reimbursement</t>
  </si>
  <si>
    <t>100700</t>
  </si>
  <si>
    <t>Provincial Council</t>
  </si>
  <si>
    <t>108070</t>
  </si>
  <si>
    <t>Camping Conference -Adult</t>
  </si>
  <si>
    <t>100730</t>
  </si>
  <si>
    <t>Public Relations</t>
  </si>
  <si>
    <t>108080</t>
  </si>
  <si>
    <t>Pathfinders Weekend 2019</t>
  </si>
  <si>
    <t>100780</t>
  </si>
  <si>
    <t>Training</t>
  </si>
  <si>
    <t>108090</t>
  </si>
  <si>
    <t>Adventure Taster for Pathfinders</t>
  </si>
  <si>
    <t>108100</t>
  </si>
  <si>
    <t>Roving Brownie Camp</t>
  </si>
  <si>
    <t>108110</t>
  </si>
  <si>
    <t>LEAP Ontario</t>
  </si>
  <si>
    <t>108120</t>
  </si>
  <si>
    <t>NFLD 2019</t>
  </si>
  <si>
    <t>108130</t>
  </si>
  <si>
    <t>Pacific Coast Experience R&amp;YA</t>
  </si>
  <si>
    <t>108140</t>
  </si>
  <si>
    <t>Voila QC</t>
  </si>
  <si>
    <t>108150</t>
  </si>
  <si>
    <t>Property Capital Grants</t>
  </si>
  <si>
    <t>108160</t>
  </si>
  <si>
    <t>Property and Arborist Grant</t>
  </si>
  <si>
    <t>108170</t>
  </si>
  <si>
    <t>Property Workshop</t>
  </si>
  <si>
    <t>108180</t>
  </si>
  <si>
    <t>Trip Tips YouTube Series</t>
  </si>
  <si>
    <t>108190</t>
  </si>
  <si>
    <t>CWFF Pizza Party Challenge</t>
  </si>
  <si>
    <t>108200</t>
  </si>
  <si>
    <t>Independent International Trips</t>
  </si>
  <si>
    <t>108210</t>
  </si>
  <si>
    <t>International Jackets and Scarves</t>
  </si>
  <si>
    <t>108220</t>
  </si>
  <si>
    <t>Support Girls Selected Nationally</t>
  </si>
  <si>
    <t>108230</t>
  </si>
  <si>
    <t>Me To We Take Action Academy</t>
  </si>
  <si>
    <t>108240</t>
  </si>
  <si>
    <t>Amazing Race</t>
  </si>
  <si>
    <t>108250</t>
  </si>
  <si>
    <t>Me to We Kenya</t>
  </si>
  <si>
    <t>108260</t>
  </si>
  <si>
    <t>Costa Rica</t>
  </si>
  <si>
    <t>108270</t>
  </si>
  <si>
    <t>BC Council Bursaries</t>
  </si>
  <si>
    <t>108280</t>
  </si>
  <si>
    <t>Community outreach family event</t>
  </si>
  <si>
    <t>108290</t>
  </si>
  <si>
    <t>Diversity &amp; Inclusivity taskforce</t>
  </si>
  <si>
    <t>108300</t>
  </si>
  <si>
    <t>Inclusivity Award Workshop</t>
  </si>
  <si>
    <t>108310</t>
  </si>
  <si>
    <t>Link happy birthday card</t>
  </si>
  <si>
    <t>108320</t>
  </si>
  <si>
    <t>Imis Training Toolkit</t>
  </si>
  <si>
    <t>108330</t>
  </si>
  <si>
    <t>Sporting event sleepover</t>
  </si>
  <si>
    <t>108340</t>
  </si>
  <si>
    <t>Provincial Whitecaps and Canucks events</t>
  </si>
  <si>
    <t>108350</t>
  </si>
  <si>
    <t>108360</t>
  </si>
  <si>
    <t>Membership Poster Contest</t>
  </si>
  <si>
    <t>108370</t>
  </si>
  <si>
    <t>Happy Brithday E cards for LINK members</t>
  </si>
  <si>
    <t>108380</t>
  </si>
  <si>
    <t>Awards Challenge</t>
  </si>
  <si>
    <t>108390</t>
  </si>
  <si>
    <t>BC Awards Committee Crest</t>
  </si>
  <si>
    <t>108400</t>
  </si>
  <si>
    <t>Awards Committee Roadshow</t>
  </si>
  <si>
    <t>108405</t>
  </si>
  <si>
    <t>Awards Meeting</t>
  </si>
  <si>
    <t>108410</t>
  </si>
  <si>
    <t>Gold Trailblazers leadership award (CCGG)</t>
  </si>
  <si>
    <t>108420</t>
  </si>
  <si>
    <t>Alberta Girls Parliament</t>
  </si>
  <si>
    <t>108430</t>
  </si>
  <si>
    <t>GUEST - Interior</t>
  </si>
  <si>
    <t>108440</t>
  </si>
  <si>
    <t>Ranger Revolution</t>
  </si>
  <si>
    <t>108450</t>
  </si>
  <si>
    <t>Super Spark &amp; Brownie conference</t>
  </si>
  <si>
    <t>108460</t>
  </si>
  <si>
    <t>Festivals Around the World</t>
  </si>
  <si>
    <t>108470</t>
  </si>
  <si>
    <t>Twining around BC</t>
  </si>
  <si>
    <t>108480</t>
  </si>
  <si>
    <t>Ignite 2019</t>
  </si>
  <si>
    <t>108490</t>
  </si>
  <si>
    <t>BC Youth Forum</t>
  </si>
  <si>
    <t>108500</t>
  </si>
  <si>
    <t>Annual General Meeting</t>
  </si>
  <si>
    <t>108510</t>
  </si>
  <si>
    <t>National Girl Opportunities</t>
  </si>
  <si>
    <t>108520</t>
  </si>
  <si>
    <t>National Visit - Adult</t>
  </si>
  <si>
    <t>108530</t>
  </si>
  <si>
    <t>Feburary BC Council Meeting</t>
  </si>
  <si>
    <t>108540</t>
  </si>
  <si>
    <t>May BC Council Meeting</t>
  </si>
  <si>
    <t>108550</t>
  </si>
  <si>
    <t>September BC Council Meeting</t>
  </si>
  <si>
    <t>108560</t>
  </si>
  <si>
    <t>November BC Council Meeting</t>
  </si>
  <si>
    <t>108570</t>
  </si>
  <si>
    <t>World Thinking Day Open House</t>
  </si>
  <si>
    <t>108580</t>
  </si>
  <si>
    <t>Guider Appreciations</t>
  </si>
  <si>
    <t>108590</t>
  </si>
  <si>
    <t>SOAR 2020 Steering Committee</t>
  </si>
  <si>
    <t>108600</t>
  </si>
  <si>
    <t>Pipeline - Tool</t>
  </si>
  <si>
    <t>108610</t>
  </si>
  <si>
    <t>Media Buy - Tool</t>
  </si>
  <si>
    <t>108620</t>
  </si>
  <si>
    <t>GGC Swag</t>
  </si>
  <si>
    <t>108630</t>
  </si>
  <si>
    <t>PR Grants to Areas and Districts</t>
  </si>
  <si>
    <t>108640</t>
  </si>
  <si>
    <t>Area Request for Trainers</t>
  </si>
  <si>
    <t>108650</t>
  </si>
  <si>
    <t>Training Support</t>
  </si>
  <si>
    <t>108660</t>
  </si>
  <si>
    <t>OAL Adventure Expedition</t>
  </si>
  <si>
    <t>108670</t>
  </si>
  <si>
    <t>Adventure Camping Mentorship reimburs</t>
  </si>
  <si>
    <t>108680</t>
  </si>
  <si>
    <t>AC/DC workshop</t>
  </si>
  <si>
    <t>108690</t>
  </si>
  <si>
    <t>DC Workshop 2ndYr DC</t>
  </si>
  <si>
    <t>108700</t>
  </si>
  <si>
    <t>Presentation and Communication skills</t>
  </si>
  <si>
    <t>108710</t>
  </si>
  <si>
    <t>Trainers Conference</t>
  </si>
  <si>
    <t>108720</t>
  </si>
  <si>
    <t>Beyond Dogwood</t>
  </si>
  <si>
    <t>108730</t>
  </si>
  <si>
    <t>safeTalk</t>
  </si>
  <si>
    <t>108740</t>
  </si>
  <si>
    <t>108750</t>
  </si>
  <si>
    <t>Mental Health Workshop</t>
  </si>
  <si>
    <t>103022</t>
  </si>
  <si>
    <t>Administration Support</t>
  </si>
  <si>
    <t>103023</t>
  </si>
  <si>
    <t>Aliza, Chaim &amp; Tove Kornfeld Scholarship Fund</t>
  </si>
  <si>
    <t>103024</t>
  </si>
  <si>
    <t>BC Trefoil Educational Grant Fund</t>
  </si>
  <si>
    <t>103026</t>
  </si>
  <si>
    <t>Book of Honour</t>
  </si>
  <si>
    <t>103028</t>
  </si>
  <si>
    <t>Daphne's Great Guiding Caper (GGC)</t>
  </si>
  <si>
    <t>103032</t>
  </si>
  <si>
    <t>Eva Pound Scholarship</t>
  </si>
  <si>
    <t>103034</t>
  </si>
  <si>
    <t>Extraordinary Girl Event Contributions Fund</t>
  </si>
  <si>
    <t>103036</t>
  </si>
  <si>
    <t>Helping Hand Fund</t>
  </si>
  <si>
    <t>103040</t>
  </si>
  <si>
    <t>Lones support Fund</t>
  </si>
  <si>
    <t>103042</t>
  </si>
  <si>
    <t>Margery Dumfries Fund</t>
  </si>
  <si>
    <t>103044</t>
  </si>
  <si>
    <t>Pat Drugge Bursary Fund</t>
  </si>
  <si>
    <t>103046</t>
  </si>
  <si>
    <t>Philip Henderson Fund</t>
  </si>
  <si>
    <t>103048</t>
  </si>
  <si>
    <t>WD Ross Fund</t>
  </si>
  <si>
    <t>103051</t>
  </si>
  <si>
    <t>Area Assistance Fund</t>
  </si>
  <si>
    <t>103052</t>
  </si>
  <si>
    <t>Collins Fund</t>
  </si>
  <si>
    <t>103053</t>
  </si>
  <si>
    <t>Contingency Fund for GH R&amp;M</t>
  </si>
  <si>
    <t>103054</t>
  </si>
  <si>
    <t>Emergency Property Repair Fund</t>
  </si>
  <si>
    <t>103055</t>
  </si>
  <si>
    <t>Gift of Guiding Fund</t>
  </si>
  <si>
    <t>103056</t>
  </si>
  <si>
    <t>Girls First Strategic Plan Contribution</t>
  </si>
  <si>
    <t>Committee (use dropdown)</t>
  </si>
  <si>
    <t>Event (use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</si>
</sst>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quot;$&quot;#,##0.00"/>
    <numFmt numFmtId="166" formatCode="#,##0.0"/>
  </numFmts>
  <fonts count="26" x14ac:knownFonts="1">
    <font>
      <sz val="11"/>
      <color theme="1"/>
      <name val="Calibri"/>
      <family val="2"/>
      <scheme val="minor"/>
    </font>
    <font>
      <sz val="11"/>
      <color theme="1"/>
      <name val="Arial"/>
      <family val="2"/>
    </font>
    <font>
      <sz val="11"/>
      <color theme="1"/>
      <name val="Times New Roman"/>
      <family val="1"/>
    </font>
    <font>
      <b/>
      <sz val="10"/>
      <color theme="1"/>
      <name val="Times New Roman"/>
      <family val="1"/>
    </font>
    <font>
      <sz val="12"/>
      <color theme="1"/>
      <name val="Times New Roman"/>
      <family val="1"/>
    </font>
    <font>
      <b/>
      <sz val="12"/>
      <color theme="1"/>
      <name val="Times New Roman"/>
      <family val="1"/>
    </font>
    <font>
      <i/>
      <sz val="12"/>
      <color theme="1"/>
      <name val="Times New Roman"/>
      <family val="1"/>
    </font>
    <font>
      <sz val="9"/>
      <color theme="1"/>
      <name val="Times New Roman"/>
      <family val="1"/>
    </font>
    <font>
      <sz val="14"/>
      <color theme="1"/>
      <name val="Times New Roman"/>
      <family val="1"/>
    </font>
    <font>
      <i/>
      <sz val="10"/>
      <color theme="1"/>
      <name val="Times New Roman"/>
      <family val="1"/>
    </font>
    <font>
      <b/>
      <sz val="11"/>
      <color theme="1"/>
      <name val="Times New Roman"/>
      <family val="1"/>
    </font>
    <font>
      <b/>
      <sz val="18"/>
      <color theme="1"/>
      <name val="Times New Roman"/>
      <family val="1"/>
    </font>
    <font>
      <i/>
      <sz val="11"/>
      <color theme="1"/>
      <name val="Times New Roman"/>
      <family val="1"/>
    </font>
    <font>
      <b/>
      <i/>
      <sz val="11"/>
      <color theme="1"/>
      <name val="Times New Roman"/>
      <family val="1"/>
    </font>
    <font>
      <b/>
      <u/>
      <sz val="11"/>
      <color theme="1"/>
      <name val="Times New Roman"/>
      <family val="1"/>
    </font>
    <font>
      <u/>
      <sz val="11"/>
      <color theme="1"/>
      <name val="Times New Roman"/>
      <family val="1"/>
    </font>
    <font>
      <b/>
      <i/>
      <sz val="11"/>
      <color rgb="FF333399"/>
      <name val="Times New Roman"/>
      <family val="1"/>
    </font>
    <font>
      <b/>
      <sz val="22"/>
      <color theme="1"/>
      <name val="Times New Roman"/>
      <family val="1"/>
    </font>
    <font>
      <sz val="22"/>
      <color theme="1"/>
      <name val="Times New Roman"/>
      <family val="1"/>
    </font>
    <font>
      <b/>
      <u/>
      <sz val="12"/>
      <color rgb="FFFF0000"/>
      <name val="Times New Roman"/>
      <family val="1"/>
    </font>
    <font>
      <b/>
      <sz val="10"/>
      <color theme="1"/>
      <name val="Arial"/>
      <family val="2"/>
    </font>
    <font>
      <sz val="10"/>
      <color theme="1"/>
      <name val="Arial"/>
      <family val="2"/>
    </font>
    <font>
      <b/>
      <sz val="12"/>
      <name val="Arial"/>
      <family val="2"/>
    </font>
    <font>
      <sz val="11"/>
      <color indexed="8"/>
      <name val="Calibri"/>
      <family val="2"/>
    </font>
    <font>
      <sz val="10"/>
      <name val="Arial"/>
      <family val="2"/>
    </font>
    <font>
      <sz val="12"/>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style="thin">
        <color auto="1"/>
      </right>
      <top/>
      <bottom/>
      <diagonal/>
    </border>
    <border>
      <left style="thin">
        <color indexed="64"/>
      </left>
      <right style="thin">
        <color indexed="64"/>
      </right>
      <top style="thin">
        <color indexed="64"/>
      </top>
      <bottom/>
      <diagonal/>
    </border>
  </borders>
  <cellStyleXfs count="1">
    <xf numFmtId="0" fontId="0" fillId="0" borderId="0"/>
  </cellStyleXfs>
  <cellXfs count="140">
    <xf numFmtId="0" fontId="0" fillId="0" borderId="0" xfId="0"/>
    <xf numFmtId="0" fontId="4" fillId="0" borderId="0" xfId="0" applyFont="1" applyProtection="1"/>
    <xf numFmtId="0" fontId="2" fillId="0" borderId="0" xfId="0" applyFont="1" applyProtection="1"/>
    <xf numFmtId="0" fontId="7" fillId="0" borderId="0" xfId="0" applyFont="1" applyAlignment="1" applyProtection="1">
      <alignment vertical="center"/>
    </xf>
    <xf numFmtId="0" fontId="2" fillId="0" borderId="0" xfId="0" applyFont="1" applyBorder="1" applyAlignment="1" applyProtection="1">
      <alignment horizontal="center"/>
    </xf>
    <xf numFmtId="0" fontId="3" fillId="0" borderId="0" xfId="0" applyFont="1" applyBorder="1" applyAlignment="1" applyProtection="1">
      <alignment horizontal="center"/>
    </xf>
    <xf numFmtId="0" fontId="4" fillId="0" borderId="0" xfId="0" applyFont="1" applyAlignment="1" applyProtection="1"/>
    <xf numFmtId="0" fontId="4" fillId="0" borderId="4" xfId="0" applyFont="1" applyBorder="1" applyProtection="1"/>
    <xf numFmtId="0" fontId="4" fillId="0" borderId="0" xfId="0" applyFont="1" applyBorder="1" applyProtection="1"/>
    <xf numFmtId="0" fontId="4" fillId="0" borderId="13" xfId="0" applyFont="1" applyBorder="1" applyAlignment="1" applyProtection="1">
      <alignment vertical="center"/>
    </xf>
    <xf numFmtId="0" fontId="4" fillId="0" borderId="2" xfId="0" applyFont="1" applyBorder="1" applyAlignment="1" applyProtection="1">
      <alignment vertical="center"/>
    </xf>
    <xf numFmtId="0" fontId="5" fillId="0" borderId="2" xfId="0" applyFont="1" applyBorder="1" applyAlignment="1" applyProtection="1"/>
    <xf numFmtId="0" fontId="4" fillId="0" borderId="0" xfId="0" applyFont="1" applyAlignment="1" applyProtection="1">
      <alignment horizontal="right"/>
    </xf>
    <xf numFmtId="0" fontId="4" fillId="0" borderId="9" xfId="0" applyFont="1" applyBorder="1" applyAlignment="1" applyProtection="1">
      <alignment horizontal="center" vertical="top"/>
    </xf>
    <xf numFmtId="0" fontId="4" fillId="0" borderId="0" xfId="0" applyFont="1" applyAlignment="1" applyProtection="1">
      <alignment horizontal="left"/>
    </xf>
    <xf numFmtId="0" fontId="4" fillId="0" borderId="0" xfId="0" applyFont="1" applyBorder="1" applyAlignment="1" applyProtection="1"/>
    <xf numFmtId="164" fontId="21" fillId="0" borderId="1" xfId="0" applyNumberFormat="1" applyFont="1" applyBorder="1" applyAlignment="1" applyProtection="1">
      <alignment horizontal="center" vertical="center" wrapText="1"/>
      <protection locked="0"/>
    </xf>
    <xf numFmtId="166" fontId="21" fillId="0" borderId="1" xfId="0" applyNumberFormat="1" applyFont="1" applyBorder="1" applyAlignment="1" applyProtection="1">
      <alignment horizontal="center" vertical="center" wrapText="1"/>
      <protection locked="0"/>
    </xf>
    <xf numFmtId="1" fontId="21" fillId="0" borderId="1" xfId="0" applyNumberFormat="1" applyFont="1" applyBorder="1" applyAlignment="1" applyProtection="1">
      <alignment horizontal="center" vertical="center" wrapText="1"/>
      <protection locked="0"/>
    </xf>
    <xf numFmtId="4" fontId="5" fillId="3" borderId="1" xfId="0" applyNumberFormat="1" applyFont="1" applyFill="1" applyBorder="1" applyAlignment="1" applyProtection="1">
      <alignment horizontal="center" vertical="center"/>
    </xf>
    <xf numFmtId="4" fontId="20" fillId="0" borderId="1" xfId="0" applyNumberFormat="1"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0" fillId="0" borderId="0" xfId="0" applyProtection="1"/>
    <xf numFmtId="4" fontId="21" fillId="0" borderId="1" xfId="0" applyNumberFormat="1" applyFont="1" applyBorder="1" applyAlignment="1" applyProtection="1">
      <alignment horizontal="center" vertical="center" wrapText="1"/>
    </xf>
    <xf numFmtId="0" fontId="21" fillId="0" borderId="0" xfId="0" applyFont="1" applyBorder="1" applyAlignment="1" applyProtection="1">
      <alignment vertical="center" wrapText="1"/>
    </xf>
    <xf numFmtId="0" fontId="4" fillId="0" borderId="4" xfId="0" applyFont="1" applyBorder="1" applyAlignment="1" applyProtection="1">
      <alignment vertical="center"/>
    </xf>
    <xf numFmtId="0" fontId="4" fillId="0" borderId="0" xfId="0" applyFont="1" applyBorder="1" applyAlignment="1" applyProtection="1">
      <alignment horizontal="center" vertical="center"/>
    </xf>
    <xf numFmtId="49" fontId="21" fillId="0" borderId="12" xfId="0" applyNumberFormat="1" applyFont="1" applyBorder="1" applyAlignment="1" applyProtection="1">
      <alignment vertical="center" wrapText="1"/>
      <protection locked="0"/>
    </xf>
    <xf numFmtId="49" fontId="21" fillId="0" borderId="1" xfId="0" applyNumberFormat="1" applyFont="1" applyBorder="1" applyAlignment="1" applyProtection="1">
      <alignment vertical="center" wrapText="1"/>
      <protection locked="0"/>
    </xf>
    <xf numFmtId="0" fontId="2" fillId="2" borderId="1" xfId="0" applyFont="1" applyFill="1" applyBorder="1" applyAlignment="1" applyProtection="1">
      <alignment horizontal="center" vertical="center" wrapText="1"/>
    </xf>
    <xf numFmtId="0" fontId="22" fillId="5" borderId="0" xfId="0" applyFont="1" applyFill="1" applyBorder="1" applyAlignment="1" applyProtection="1">
      <protection hidden="1"/>
    </xf>
    <xf numFmtId="0" fontId="22" fillId="6" borderId="0" xfId="0" applyFont="1" applyFill="1" applyBorder="1" applyAlignment="1" applyProtection="1">
      <protection hidden="1"/>
    </xf>
    <xf numFmtId="0" fontId="0" fillId="7" borderId="0" xfId="0" applyFill="1"/>
    <xf numFmtId="0" fontId="22" fillId="0" borderId="0" xfId="0" applyFont="1" applyBorder="1" applyAlignment="1" applyProtection="1">
      <alignment horizontal="left"/>
      <protection hidden="1"/>
    </xf>
    <xf numFmtId="0" fontId="22" fillId="6" borderId="0" xfId="0" applyFont="1" applyFill="1" applyBorder="1" applyAlignment="1" applyProtection="1">
      <alignment horizontal="left"/>
      <protection hidden="1"/>
    </xf>
    <xf numFmtId="0" fontId="22" fillId="0" borderId="0" xfId="0" applyFont="1" applyFill="1" applyBorder="1" applyAlignment="1" applyProtection="1">
      <alignment horizontal="left"/>
      <protection hidden="1"/>
    </xf>
    <xf numFmtId="49" fontId="23" fillId="0" borderId="0" xfId="0" applyNumberFormat="1" applyFont="1" applyFill="1" applyBorder="1" applyAlignment="1" applyProtection="1"/>
    <xf numFmtId="0" fontId="23" fillId="0" borderId="0" xfId="0" applyNumberFormat="1" applyFont="1" applyFill="1" applyBorder="1" applyAlignment="1" applyProtection="1"/>
    <xf numFmtId="0" fontId="0" fillId="6" borderId="0" xfId="0" applyFill="1"/>
    <xf numFmtId="0" fontId="24" fillId="0" borderId="0" xfId="0" applyFont="1" applyBorder="1" applyAlignment="1" applyProtection="1">
      <protection hidden="1"/>
    </xf>
    <xf numFmtId="0" fontId="25" fillId="0" borderId="0" xfId="0" applyFont="1" applyBorder="1" applyAlignment="1" applyProtection="1">
      <protection hidden="1"/>
    </xf>
    <xf numFmtId="0" fontId="24" fillId="0" borderId="0" xfId="0" applyFont="1" applyBorder="1" applyAlignment="1" applyProtection="1">
      <alignment horizontal="left"/>
      <protection hidden="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4" fillId="2" borderId="11" xfId="0" applyFont="1" applyFill="1" applyBorder="1" applyAlignment="1" applyProtection="1">
      <alignment horizontal="center"/>
    </xf>
    <xf numFmtId="0" fontId="4" fillId="2" borderId="5" xfId="0" applyFont="1" applyFill="1" applyBorder="1" applyAlignment="1" applyProtection="1">
      <alignment horizontal="center"/>
    </xf>
    <xf numFmtId="0" fontId="4" fillId="2" borderId="12" xfId="0" applyFont="1" applyFill="1" applyBorder="1" applyAlignment="1" applyProtection="1">
      <alignment horizontal="center"/>
    </xf>
    <xf numFmtId="14" fontId="4" fillId="0" borderId="11" xfId="0" applyNumberFormat="1" applyFont="1" applyBorder="1" applyAlignment="1" applyProtection="1">
      <alignment horizontal="center"/>
    </xf>
    <xf numFmtId="14" fontId="4" fillId="0" borderId="12" xfId="0" applyNumberFormat="1" applyFont="1" applyBorder="1" applyAlignment="1" applyProtection="1">
      <alignment horizontal="center"/>
    </xf>
    <xf numFmtId="0" fontId="4" fillId="0" borderId="0" xfId="0" applyFont="1" applyAlignment="1" applyProtection="1">
      <alignment horizontal="left"/>
      <protection locked="0"/>
    </xf>
    <xf numFmtId="49" fontId="5" fillId="2" borderId="1" xfId="0" applyNumberFormat="1" applyFont="1" applyFill="1" applyBorder="1" applyAlignment="1" applyProtection="1">
      <alignment horizontal="center" vertical="center" wrapText="1"/>
    </xf>
    <xf numFmtId="0" fontId="11" fillId="0" borderId="0" xfId="0" applyFont="1" applyAlignment="1" applyProtection="1">
      <alignment horizontal="center"/>
    </xf>
    <xf numFmtId="0" fontId="11" fillId="0" borderId="0" xfId="0" applyFont="1" applyBorder="1" applyAlignment="1" applyProtection="1">
      <alignment horizontal="center"/>
    </xf>
    <xf numFmtId="0" fontId="8" fillId="0" borderId="0" xfId="0" applyFont="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5" fillId="4" borderId="11" xfId="0" applyFont="1" applyFill="1" applyBorder="1" applyAlignment="1" applyProtection="1">
      <alignment horizontal="center"/>
    </xf>
    <xf numFmtId="0" fontId="5" fillId="4" borderId="5" xfId="0" applyFont="1" applyFill="1" applyBorder="1" applyAlignment="1" applyProtection="1">
      <alignment horizontal="center"/>
    </xf>
    <xf numFmtId="0" fontId="4" fillId="0" borderId="0" xfId="0" applyFont="1" applyAlignment="1" applyProtection="1">
      <alignment horizontal="right"/>
    </xf>
    <xf numFmtId="49" fontId="21" fillId="0" borderId="1" xfId="0" applyNumberFormat="1" applyFont="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4" fillId="0" borderId="0" xfId="0" applyFont="1" applyBorder="1" applyAlignment="1" applyProtection="1">
      <alignment horizontal="center"/>
    </xf>
    <xf numFmtId="0" fontId="5" fillId="2" borderId="1" xfId="0" applyFont="1" applyFill="1" applyBorder="1" applyAlignment="1" applyProtection="1">
      <alignment horizontal="center" vertical="center"/>
    </xf>
    <xf numFmtId="49" fontId="5" fillId="2" borderId="1" xfId="0" applyNumberFormat="1"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4" xfId="0" applyFont="1" applyFill="1" applyBorder="1" applyAlignment="1" applyProtection="1">
      <alignment horizontal="center" wrapText="1"/>
    </xf>
    <xf numFmtId="0" fontId="6" fillId="2" borderId="0" xfId="0" applyFont="1" applyFill="1" applyBorder="1" applyAlignment="1" applyProtection="1">
      <alignment horizontal="center" wrapText="1"/>
    </xf>
    <xf numFmtId="0" fontId="6" fillId="2" borderId="7" xfId="0" applyFont="1" applyFill="1" applyBorder="1" applyAlignment="1" applyProtection="1">
      <alignment horizontal="center" wrapText="1"/>
    </xf>
    <xf numFmtId="0" fontId="5" fillId="0" borderId="4"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4" fillId="0" borderId="0" xfId="0" applyFont="1" applyBorder="1" applyAlignment="1" applyProtection="1">
      <alignment horizontal="center" vertical="top"/>
    </xf>
    <xf numFmtId="0" fontId="4" fillId="0" borderId="7" xfId="0" applyFont="1" applyBorder="1" applyAlignment="1" applyProtection="1">
      <alignment horizontal="center" vertical="top"/>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8" xfId="0" applyFont="1" applyBorder="1" applyAlignment="1" applyProtection="1">
      <alignment horizontal="center" vertical="top"/>
    </xf>
    <xf numFmtId="0" fontId="4" fillId="0" borderId="9" xfId="0" applyFont="1" applyBorder="1" applyAlignment="1" applyProtection="1">
      <alignment horizontal="center" vertical="top"/>
    </xf>
    <xf numFmtId="0" fontId="5" fillId="2" borderId="11" xfId="0" applyFont="1" applyFill="1" applyBorder="1" applyAlignment="1" applyProtection="1">
      <alignment horizontal="center"/>
    </xf>
    <xf numFmtId="0" fontId="5" fillId="2" borderId="5" xfId="0" applyFont="1" applyFill="1" applyBorder="1" applyAlignment="1" applyProtection="1">
      <alignment horizontal="center"/>
    </xf>
    <xf numFmtId="0" fontId="4" fillId="0" borderId="13" xfId="0" applyFont="1" applyBorder="1" applyAlignment="1" applyProtection="1">
      <alignment horizontal="center" vertical="top"/>
    </xf>
    <xf numFmtId="0" fontId="4" fillId="0" borderId="2" xfId="0" applyFont="1" applyBorder="1" applyAlignment="1" applyProtection="1">
      <alignment horizontal="center" vertical="top"/>
    </xf>
    <xf numFmtId="0" fontId="4" fillId="0" borderId="4" xfId="0" applyFont="1" applyBorder="1" applyAlignment="1" applyProtection="1">
      <alignment horizontal="center"/>
    </xf>
    <xf numFmtId="165" fontId="20" fillId="0" borderId="11" xfId="0" applyNumberFormat="1" applyFont="1" applyBorder="1" applyAlignment="1" applyProtection="1">
      <alignment horizontal="center" vertical="center" wrapText="1"/>
    </xf>
    <xf numFmtId="165" fontId="20" fillId="0" borderId="5" xfId="0" applyNumberFormat="1" applyFont="1" applyBorder="1" applyAlignment="1" applyProtection="1">
      <alignment horizontal="center" vertical="center" wrapText="1"/>
    </xf>
    <xf numFmtId="0" fontId="4" fillId="0" borderId="10" xfId="0" applyFont="1" applyBorder="1" applyAlignment="1" applyProtection="1">
      <alignment horizontal="center" vertical="top"/>
    </xf>
    <xf numFmtId="0" fontId="2" fillId="0" borderId="4"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8" xfId="0" applyFont="1" applyBorder="1" applyAlignment="1" applyProtection="1">
      <alignment horizontal="left"/>
    </xf>
    <xf numFmtId="0" fontId="2" fillId="0" borderId="9" xfId="0" applyFont="1" applyBorder="1" applyAlignment="1" applyProtection="1">
      <alignment horizontal="left"/>
    </xf>
    <xf numFmtId="0" fontId="10" fillId="0" borderId="1" xfId="0" applyFont="1" applyBorder="1" applyAlignment="1" applyProtection="1">
      <alignment horizontal="center"/>
    </xf>
    <xf numFmtId="0" fontId="2" fillId="0" borderId="11" xfId="0" applyFont="1" applyBorder="1" applyAlignment="1" applyProtection="1">
      <alignment horizontal="left"/>
    </xf>
    <xf numFmtId="0" fontId="2" fillId="0" borderId="5" xfId="0" applyFont="1" applyBorder="1" applyAlignment="1" applyProtection="1">
      <alignment horizontal="left"/>
    </xf>
    <xf numFmtId="0" fontId="10" fillId="0" borderId="1" xfId="0" applyFont="1" applyBorder="1" applyAlignment="1" applyProtection="1">
      <alignment horizontal="center" vertical="center"/>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left" vertical="center"/>
    </xf>
    <xf numFmtId="0" fontId="2" fillId="0" borderId="3" xfId="0" applyFont="1" applyBorder="1" applyAlignment="1" applyProtection="1">
      <alignment horizontal="left" vertical="center" wrapText="1"/>
    </xf>
    <xf numFmtId="0" fontId="2" fillId="0" borderId="3" xfId="0" applyFont="1" applyBorder="1" applyAlignment="1" applyProtection="1">
      <alignment horizontal="left" vertical="center"/>
    </xf>
    <xf numFmtId="0" fontId="2" fillId="0" borderId="1" xfId="0" applyFont="1" applyBorder="1" applyAlignment="1" applyProtection="1">
      <alignment horizontal="left"/>
    </xf>
    <xf numFmtId="0" fontId="10" fillId="0" borderId="13"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3"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0" borderId="4" xfId="0" applyFont="1" applyBorder="1" applyAlignment="1" applyProtection="1">
      <alignment horizontal="left" wrapText="1"/>
    </xf>
    <xf numFmtId="0" fontId="2" fillId="0" borderId="0" xfId="0" applyFont="1" applyBorder="1" applyAlignment="1" applyProtection="1">
      <alignment horizontal="left" wrapText="1"/>
    </xf>
    <xf numFmtId="0" fontId="2" fillId="0" borderId="0" xfId="0" applyFont="1" applyBorder="1" applyAlignment="1" applyProtection="1">
      <alignment horizontal="left"/>
    </xf>
    <xf numFmtId="0" fontId="10" fillId="0" borderId="4" xfId="0" applyFont="1" applyBorder="1" applyAlignment="1" applyProtection="1">
      <alignment horizontal="left" vertical="top"/>
    </xf>
    <xf numFmtId="0" fontId="10" fillId="0" borderId="0" xfId="0" applyFont="1" applyBorder="1" applyAlignment="1" applyProtection="1">
      <alignment horizontal="left" vertical="top"/>
    </xf>
    <xf numFmtId="0" fontId="2" fillId="0" borderId="13"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9" xfId="0" applyFont="1" applyBorder="1" applyAlignment="1" applyProtection="1">
      <alignment horizontal="left" vertical="center"/>
    </xf>
    <xf numFmtId="0" fontId="5" fillId="2" borderId="11"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0" borderId="11" xfId="0" applyFont="1" applyBorder="1" applyAlignment="1" applyProtection="1">
      <alignment horizontal="center"/>
    </xf>
    <xf numFmtId="0" fontId="5" fillId="0" borderId="5" xfId="0" applyFont="1" applyBorder="1" applyAlignment="1" applyProtection="1">
      <alignment horizontal="center"/>
    </xf>
    <xf numFmtId="0" fontId="5" fillId="0" borderId="12" xfId="0" applyFont="1" applyBorder="1" applyAlignment="1" applyProtection="1">
      <alignment horizontal="center"/>
    </xf>
    <xf numFmtId="0" fontId="6" fillId="2" borderId="8" xfId="0" applyFont="1" applyFill="1" applyBorder="1" applyAlignment="1" applyProtection="1">
      <alignment horizontal="center"/>
    </xf>
    <xf numFmtId="0" fontId="6" fillId="2" borderId="9" xfId="0" applyFont="1" applyFill="1" applyBorder="1" applyAlignment="1" applyProtection="1">
      <alignment horizontal="center"/>
    </xf>
    <xf numFmtId="0" fontId="6" fillId="2" borderId="10" xfId="0" applyFont="1" applyFill="1" applyBorder="1" applyAlignment="1" applyProtection="1">
      <alignment horizontal="center"/>
    </xf>
    <xf numFmtId="0" fontId="5" fillId="0" borderId="0" xfId="0" applyFont="1" applyAlignment="1" applyProtection="1">
      <alignment horizontal="center" vertical="center"/>
    </xf>
    <xf numFmtId="0" fontId="13" fillId="4" borderId="1" xfId="0" applyFont="1" applyFill="1" applyBorder="1" applyAlignment="1" applyProtection="1">
      <alignment horizontal="center" wrapText="1"/>
    </xf>
    <xf numFmtId="0" fontId="13" fillId="4" borderId="1" xfId="0" applyFont="1" applyFill="1" applyBorder="1" applyAlignment="1" applyProtection="1">
      <alignment horizontal="center"/>
    </xf>
    <xf numFmtId="0" fontId="19" fillId="0" borderId="4" xfId="0" applyFont="1" applyBorder="1" applyAlignment="1" applyProtection="1">
      <alignment horizontal="center" vertical="center"/>
    </xf>
    <xf numFmtId="0" fontId="19" fillId="0" borderId="7"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0" borderId="10" xfId="0" applyFont="1" applyBorder="1" applyAlignment="1" applyProtection="1">
      <alignment horizontal="center" vertical="center"/>
    </xf>
    <xf numFmtId="0" fontId="2" fillId="0" borderId="4" xfId="0" applyFont="1" applyBorder="1" applyAlignment="1" applyProtection="1">
      <alignment wrapText="1"/>
    </xf>
    <xf numFmtId="0" fontId="2" fillId="0" borderId="0" xfId="0" applyFont="1" applyBorder="1" applyAlignment="1" applyProtection="1">
      <alignment wrapText="1"/>
    </xf>
    <xf numFmtId="0" fontId="2" fillId="0" borderId="14" xfId="0" applyFont="1" applyBorder="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655321</xdr:colOff>
      <xdr:row>0</xdr:row>
      <xdr:rowOff>64770</xdr:rowOff>
    </xdr:from>
    <xdr:to>
      <xdr:col>5</xdr:col>
      <xdr:colOff>160020</xdr:colOff>
      <xdr:row>3</xdr:row>
      <xdr:rowOff>38100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1676401" y="64770"/>
          <a:ext cx="2042159" cy="72771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rtl="0"/>
          <a:r>
            <a:rPr lang="en-US" sz="1100">
              <a:effectLst/>
              <a:latin typeface="+mn-lt"/>
              <a:ea typeface="+mn-ea"/>
              <a:cs typeface="+mn-cs"/>
            </a:rPr>
            <a:t>107-252 Esplanade West </a:t>
          </a:r>
          <a:endParaRPr lang="en-US" sz="900">
            <a:effectLst/>
          </a:endParaRPr>
        </a:p>
        <a:p>
          <a:pPr rtl="0"/>
          <a:r>
            <a:rPr lang="en-US" sz="1100">
              <a:effectLst/>
              <a:latin typeface="+mn-lt"/>
              <a:ea typeface="+mn-ea"/>
              <a:cs typeface="+mn-cs"/>
            </a:rPr>
            <a:t>North Vancouver, BC V7M 0E9</a:t>
          </a:r>
          <a:endParaRPr lang="en-US" sz="900">
            <a:effectLst/>
          </a:endParaRPr>
        </a:p>
        <a:p>
          <a:pPr rtl="0"/>
          <a:r>
            <a:rPr lang="en-US" sz="1100" b="0" i="0" baseline="0">
              <a:effectLst/>
              <a:latin typeface="+mn-lt"/>
              <a:ea typeface="+mn-ea"/>
              <a:cs typeface="+mn-cs"/>
            </a:rPr>
            <a:t>T 604-714-6636  F 604-714-6645</a:t>
          </a:r>
          <a:endParaRPr lang="en-US" sz="900">
            <a:effectLst/>
          </a:endParaRPr>
        </a:p>
      </xdr:txBody>
    </xdr:sp>
    <xdr:clientData/>
  </xdr:twoCellAnchor>
  <xdr:twoCellAnchor>
    <xdr:from>
      <xdr:col>9</xdr:col>
      <xdr:colOff>15240</xdr:colOff>
      <xdr:row>12</xdr:row>
      <xdr:rowOff>7620</xdr:rowOff>
    </xdr:from>
    <xdr:to>
      <xdr:col>13</xdr:col>
      <xdr:colOff>0</xdr:colOff>
      <xdr:row>12</xdr:row>
      <xdr:rowOff>7620</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6781800" y="2621280"/>
          <a:ext cx="36423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9</xdr:row>
      <xdr:rowOff>0</xdr:rowOff>
    </xdr:from>
    <xdr:to>
      <xdr:col>13</xdr:col>
      <xdr:colOff>0</xdr:colOff>
      <xdr:row>9</xdr:row>
      <xdr:rowOff>0</xdr:rowOff>
    </xdr:to>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4838700" y="10622280"/>
          <a:ext cx="5905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66675</xdr:colOff>
      <xdr:row>11</xdr:row>
      <xdr:rowOff>123825</xdr:rowOff>
    </xdr:from>
    <xdr:to>
      <xdr:col>1</xdr:col>
      <xdr:colOff>200025</xdr:colOff>
      <xdr:row>11</xdr:row>
      <xdr:rowOff>257175</xdr:rowOff>
    </xdr:to>
    <xdr:sp macro="" textlink="">
      <xdr:nvSpPr>
        <xdr:cNvPr id="16" name="Rounded Rectangle 15">
          <a:extLst>
            <a:ext uri="{FF2B5EF4-FFF2-40B4-BE49-F238E27FC236}">
              <a16:creationId xmlns:a16="http://schemas.microsoft.com/office/drawing/2014/main" id="{00000000-0008-0000-0000-000010000000}"/>
            </a:ext>
          </a:extLst>
        </xdr:cNvPr>
        <xdr:cNvSpPr/>
      </xdr:nvSpPr>
      <xdr:spPr>
        <a:xfrm>
          <a:off x="876300" y="11649075"/>
          <a:ext cx="133350" cy="13335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9</xdr:col>
      <xdr:colOff>123825</xdr:colOff>
      <xdr:row>29</xdr:row>
      <xdr:rowOff>0</xdr:rowOff>
    </xdr:from>
    <xdr:to>
      <xdr:col>11</xdr:col>
      <xdr:colOff>581025</xdr:colOff>
      <xdr:row>29</xdr:row>
      <xdr:rowOff>0</xdr:rowOff>
    </xdr:to>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7029450" y="17373600"/>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342900</xdr:colOff>
      <xdr:row>0</xdr:row>
      <xdr:rowOff>236220</xdr:rowOff>
    </xdr:from>
    <xdr:to>
      <xdr:col>9</xdr:col>
      <xdr:colOff>304800</xdr:colOff>
      <xdr:row>0</xdr:row>
      <xdr:rowOff>243840</xdr:rowOff>
    </xdr:to>
    <xdr:cxnSp macro="">
      <xdr:nvCxnSpPr>
        <xdr:cNvPr id="20" name="Straight Connector 19">
          <a:extLst>
            <a:ext uri="{FF2B5EF4-FFF2-40B4-BE49-F238E27FC236}">
              <a16:creationId xmlns:a16="http://schemas.microsoft.com/office/drawing/2014/main" id="{00000000-0008-0000-0000-000014000000}"/>
            </a:ext>
          </a:extLst>
        </xdr:cNvPr>
        <xdr:cNvCxnSpPr/>
      </xdr:nvCxnSpPr>
      <xdr:spPr>
        <a:xfrm flipV="1">
          <a:off x="3710940" y="236220"/>
          <a:ext cx="3360420" cy="762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99060</xdr:colOff>
      <xdr:row>46</xdr:row>
      <xdr:rowOff>213360</xdr:rowOff>
    </xdr:from>
    <xdr:to>
      <xdr:col>13</xdr:col>
      <xdr:colOff>0</xdr:colOff>
      <xdr:row>53</xdr:row>
      <xdr:rowOff>70485</xdr:rowOff>
    </xdr:to>
    <xdr:sp macro="" textlink="">
      <xdr:nvSpPr>
        <xdr:cNvPr id="34" name="Text Box 4">
          <a:extLst>
            <a:ext uri="{FF2B5EF4-FFF2-40B4-BE49-F238E27FC236}">
              <a16:creationId xmlns:a16="http://schemas.microsoft.com/office/drawing/2014/main" id="{00000000-0008-0000-0000-000022000000}"/>
            </a:ext>
          </a:extLst>
        </xdr:cNvPr>
        <xdr:cNvSpPr txBox="1">
          <a:spLocks noChangeArrowheads="1"/>
        </xdr:cNvSpPr>
      </xdr:nvSpPr>
      <xdr:spPr bwMode="auto">
        <a:xfrm>
          <a:off x="8183880" y="13464540"/>
          <a:ext cx="1889760" cy="1251585"/>
        </a:xfrm>
        <a:prstGeom prst="rect">
          <a:avLst/>
        </a:prstGeom>
        <a:solidFill>
          <a:srgbClr val="FFFFFF"/>
        </a:solidFill>
        <a:ln w="9525" cap="rnd">
          <a:solidFill>
            <a:srgbClr val="333399"/>
          </a:solidFill>
          <a:prstDash val="sysDot"/>
          <a:miter lim="800000"/>
          <a:headEnd/>
          <a:tailEnd/>
        </a:ln>
      </xdr:spPr>
      <xdr:txBody>
        <a:bodyPr vertOverflow="clip" wrap="square" lIns="91440" tIns="45720" rIns="91440" bIns="45720" anchor="ctr" upright="1"/>
        <a:lstStyle/>
        <a:p>
          <a:pPr algn="ctr" rtl="0">
            <a:defRPr sz="1000"/>
          </a:pPr>
          <a:r>
            <a:rPr lang="en-US" sz="1400" b="1" i="0" u="none" strike="noStrike" baseline="0">
              <a:solidFill>
                <a:srgbClr val="333399"/>
              </a:solidFill>
              <a:latin typeface="Times New Roman" panose="02020603050405020304" pitchFamily="18" charset="0"/>
              <a:cs typeface="Arial"/>
            </a:rPr>
            <a:t>This event has been funded with cookie money.</a:t>
          </a:r>
        </a:p>
      </xdr:txBody>
    </xdr:sp>
    <xdr:clientData/>
  </xdr:twoCellAnchor>
  <xdr:twoCellAnchor>
    <xdr:from>
      <xdr:col>6</xdr:col>
      <xdr:colOff>60960</xdr:colOff>
      <xdr:row>28</xdr:row>
      <xdr:rowOff>169546</xdr:rowOff>
    </xdr:from>
    <xdr:to>
      <xdr:col>7</xdr:col>
      <xdr:colOff>887730</xdr:colOff>
      <xdr:row>29</xdr:row>
      <xdr:rowOff>0</xdr:rowOff>
    </xdr:to>
    <xdr:cxnSp macro="">
      <xdr:nvCxnSpPr>
        <xdr:cNvPr id="49" name="Straight Connector 48">
          <a:extLst>
            <a:ext uri="{FF2B5EF4-FFF2-40B4-BE49-F238E27FC236}">
              <a16:creationId xmlns:a16="http://schemas.microsoft.com/office/drawing/2014/main" id="{00000000-0008-0000-0000-000031000000}"/>
            </a:ext>
          </a:extLst>
        </xdr:cNvPr>
        <xdr:cNvCxnSpPr/>
      </xdr:nvCxnSpPr>
      <xdr:spPr>
        <a:xfrm flipV="1">
          <a:off x="4899660" y="8353426"/>
          <a:ext cx="1459230" cy="57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123825</xdr:colOff>
      <xdr:row>29</xdr:row>
      <xdr:rowOff>0</xdr:rowOff>
    </xdr:from>
    <xdr:to>
      <xdr:col>11</xdr:col>
      <xdr:colOff>581025</xdr:colOff>
      <xdr:row>29</xdr:row>
      <xdr:rowOff>0</xdr:rowOff>
    </xdr:to>
    <xdr:cxnSp macro="">
      <xdr:nvCxnSpPr>
        <xdr:cNvPr id="51" name="Straight Connector 50">
          <a:extLst>
            <a:ext uri="{FF2B5EF4-FFF2-40B4-BE49-F238E27FC236}">
              <a16:creationId xmlns:a16="http://schemas.microsoft.com/office/drawing/2014/main" id="{00000000-0008-0000-0000-000033000000}"/>
            </a:ext>
          </a:extLst>
        </xdr:cNvPr>
        <xdr:cNvCxnSpPr/>
      </xdr:nvCxnSpPr>
      <xdr:spPr>
        <a:xfrm>
          <a:off x="7029450" y="17325975"/>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441960</xdr:colOff>
      <xdr:row>26</xdr:row>
      <xdr:rowOff>0</xdr:rowOff>
    </xdr:from>
    <xdr:to>
      <xdr:col>5</xdr:col>
      <xdr:colOff>388620</xdr:colOff>
      <xdr:row>26</xdr:row>
      <xdr:rowOff>9527</xdr:rowOff>
    </xdr:to>
    <xdr:cxnSp macro="">
      <xdr:nvCxnSpPr>
        <xdr:cNvPr id="57" name="Straight Connector 56">
          <a:extLst>
            <a:ext uri="{FF2B5EF4-FFF2-40B4-BE49-F238E27FC236}">
              <a16:creationId xmlns:a16="http://schemas.microsoft.com/office/drawing/2014/main" id="{00000000-0008-0000-0000-000039000000}"/>
            </a:ext>
          </a:extLst>
        </xdr:cNvPr>
        <xdr:cNvCxnSpPr/>
      </xdr:nvCxnSpPr>
      <xdr:spPr>
        <a:xfrm flipV="1">
          <a:off x="1348740" y="7764780"/>
          <a:ext cx="2720340" cy="95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38100</xdr:colOff>
      <xdr:row>26</xdr:row>
      <xdr:rowOff>0</xdr:rowOff>
    </xdr:from>
    <xdr:to>
      <xdr:col>7</xdr:col>
      <xdr:colOff>906780</xdr:colOff>
      <xdr:row>26</xdr:row>
      <xdr:rowOff>7620</xdr:rowOff>
    </xdr:to>
    <xdr:cxnSp macro="">
      <xdr:nvCxnSpPr>
        <xdr:cNvPr id="58" name="Straight Connector 57">
          <a:extLst>
            <a:ext uri="{FF2B5EF4-FFF2-40B4-BE49-F238E27FC236}">
              <a16:creationId xmlns:a16="http://schemas.microsoft.com/office/drawing/2014/main" id="{00000000-0008-0000-0000-00003A000000}"/>
            </a:ext>
          </a:extLst>
        </xdr:cNvPr>
        <xdr:cNvCxnSpPr/>
      </xdr:nvCxnSpPr>
      <xdr:spPr>
        <a:xfrm>
          <a:off x="4876800" y="7764780"/>
          <a:ext cx="1501140" cy="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7620</xdr:colOff>
      <xdr:row>8</xdr:row>
      <xdr:rowOff>7620</xdr:rowOff>
    </xdr:from>
    <xdr:to>
      <xdr:col>13</xdr:col>
      <xdr:colOff>0</xdr:colOff>
      <xdr:row>8</xdr:row>
      <xdr:rowOff>7620</xdr:rowOff>
    </xdr:to>
    <xdr:cxnSp macro="">
      <xdr:nvCxnSpPr>
        <xdr:cNvPr id="60" name="Straight Connector 59">
          <a:extLst>
            <a:ext uri="{FF2B5EF4-FFF2-40B4-BE49-F238E27FC236}">
              <a16:creationId xmlns:a16="http://schemas.microsoft.com/office/drawing/2014/main" id="{00000000-0008-0000-0000-00003C000000}"/>
            </a:ext>
          </a:extLst>
        </xdr:cNvPr>
        <xdr:cNvCxnSpPr/>
      </xdr:nvCxnSpPr>
      <xdr:spPr>
        <a:xfrm>
          <a:off x="8161020" y="1668780"/>
          <a:ext cx="227838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7620</xdr:colOff>
      <xdr:row>10</xdr:row>
      <xdr:rowOff>7620</xdr:rowOff>
    </xdr:from>
    <xdr:to>
      <xdr:col>13</xdr:col>
      <xdr:colOff>0</xdr:colOff>
      <xdr:row>10</xdr:row>
      <xdr:rowOff>7621</xdr:rowOff>
    </xdr:to>
    <xdr:cxnSp macro="">
      <xdr:nvCxnSpPr>
        <xdr:cNvPr id="61" name="Straight Connector 60">
          <a:extLst>
            <a:ext uri="{FF2B5EF4-FFF2-40B4-BE49-F238E27FC236}">
              <a16:creationId xmlns:a16="http://schemas.microsoft.com/office/drawing/2014/main" id="{00000000-0008-0000-0000-00003D000000}"/>
            </a:ext>
          </a:extLst>
        </xdr:cNvPr>
        <xdr:cNvCxnSpPr/>
      </xdr:nvCxnSpPr>
      <xdr:spPr>
        <a:xfrm>
          <a:off x="8092440" y="2232660"/>
          <a:ext cx="227838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7620</xdr:colOff>
      <xdr:row>9</xdr:row>
      <xdr:rowOff>274320</xdr:rowOff>
    </xdr:from>
    <xdr:to>
      <xdr:col>6</xdr:col>
      <xdr:colOff>7620</xdr:colOff>
      <xdr:row>9</xdr:row>
      <xdr:rowOff>274320</xdr:rowOff>
    </xdr:to>
    <xdr:cxnSp macro="">
      <xdr:nvCxnSpPr>
        <xdr:cNvPr id="33" name="Straight Connector 32">
          <a:extLst>
            <a:ext uri="{FF2B5EF4-FFF2-40B4-BE49-F238E27FC236}">
              <a16:creationId xmlns:a16="http://schemas.microsoft.com/office/drawing/2014/main" id="{00000000-0008-0000-0000-000021000000}"/>
            </a:ext>
          </a:extLst>
        </xdr:cNvPr>
        <xdr:cNvCxnSpPr/>
      </xdr:nvCxnSpPr>
      <xdr:spPr>
        <a:xfrm>
          <a:off x="1028700" y="2217420"/>
          <a:ext cx="40462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8</xdr:row>
      <xdr:rowOff>0</xdr:rowOff>
    </xdr:from>
    <xdr:to>
      <xdr:col>9</xdr:col>
      <xdr:colOff>15240</xdr:colOff>
      <xdr:row>8</xdr:row>
      <xdr:rowOff>0</xdr:rowOff>
    </xdr:to>
    <xdr:cxnSp macro="">
      <xdr:nvCxnSpPr>
        <xdr:cNvPr id="36" name="Straight Connector 35">
          <a:extLst>
            <a:ext uri="{FF2B5EF4-FFF2-40B4-BE49-F238E27FC236}">
              <a16:creationId xmlns:a16="http://schemas.microsoft.com/office/drawing/2014/main" id="{00000000-0008-0000-0000-000024000000}"/>
            </a:ext>
          </a:extLst>
        </xdr:cNvPr>
        <xdr:cNvCxnSpPr/>
      </xdr:nvCxnSpPr>
      <xdr:spPr>
        <a:xfrm>
          <a:off x="5326380" y="10500360"/>
          <a:ext cx="2362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8</xdr:row>
      <xdr:rowOff>7620</xdr:rowOff>
    </xdr:from>
    <xdr:to>
      <xdr:col>5</xdr:col>
      <xdr:colOff>7620</xdr:colOff>
      <xdr:row>8</xdr:row>
      <xdr:rowOff>7620</xdr:rowOff>
    </xdr:to>
    <xdr:cxnSp macro="">
      <xdr:nvCxnSpPr>
        <xdr:cNvPr id="52" name="Straight Connector 51">
          <a:extLst>
            <a:ext uri="{FF2B5EF4-FFF2-40B4-BE49-F238E27FC236}">
              <a16:creationId xmlns:a16="http://schemas.microsoft.com/office/drawing/2014/main" id="{00000000-0008-0000-0000-000034000000}"/>
            </a:ext>
          </a:extLst>
        </xdr:cNvPr>
        <xdr:cNvCxnSpPr/>
      </xdr:nvCxnSpPr>
      <xdr:spPr>
        <a:xfrm>
          <a:off x="982980" y="1668780"/>
          <a:ext cx="239268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xdr:row>
      <xdr:rowOff>7620</xdr:rowOff>
    </xdr:from>
    <xdr:to>
      <xdr:col>5</xdr:col>
      <xdr:colOff>0</xdr:colOff>
      <xdr:row>9</xdr:row>
      <xdr:rowOff>7620</xdr:rowOff>
    </xdr:to>
    <xdr:cxnSp macro="">
      <xdr:nvCxnSpPr>
        <xdr:cNvPr id="56" name="Straight Connector 55">
          <a:extLst>
            <a:ext uri="{FF2B5EF4-FFF2-40B4-BE49-F238E27FC236}">
              <a16:creationId xmlns:a16="http://schemas.microsoft.com/office/drawing/2014/main" id="{00000000-0008-0000-0000-000038000000}"/>
            </a:ext>
          </a:extLst>
        </xdr:cNvPr>
        <xdr:cNvCxnSpPr/>
      </xdr:nvCxnSpPr>
      <xdr:spPr>
        <a:xfrm>
          <a:off x="906780" y="10629900"/>
          <a:ext cx="277368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0</xdr:colOff>
      <xdr:row>0</xdr:row>
      <xdr:rowOff>0</xdr:rowOff>
    </xdr:from>
    <xdr:to>
      <xdr:col>4</xdr:col>
      <xdr:colOff>388620</xdr:colOff>
      <xdr:row>4</xdr:row>
      <xdr:rowOff>68580</xdr:rowOff>
    </xdr:to>
    <xdr:pic>
      <xdr:nvPicPr>
        <xdr:cNvPr id="22" name="Picture 21" descr="EmailSignature">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0"/>
          <a:ext cx="2362200" cy="9067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file:///C:\Users\financemgr\AppData\Local\Microsoft\Windows\INetCache\Content.Outlook\9Z95LW15\Codes%20Changed-%20NewTravel%20and%20non%20travel%20Claim%20form.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sheetPr>
  <dimension ref="B1:M64"/>
  <sheetViews>
    <sheetView showZeros="0" tabSelected="1" showOutlineSymbols="0" zoomScaleNormal="100" workbookViewId="0">
      <selection activeCell="M16" sqref="M16"/>
    </sheetView>
  </sheetViews>
  <sheetFormatPr defaultColWidth="9.140625" defaultRowHeight="15.75" x14ac:dyDescent="0.25"/>
  <cols>
    <col min="1" max="1" width="1.140625" style="1" customWidth="1"/>
    <col min="2" max="2" width="13.28515625" style="1" customWidth="1"/>
    <col min="3" max="3" width="12.42578125" style="1" customWidth="1"/>
    <col min="4" max="4" width="1.85546875" style="1" customWidth="1"/>
    <col min="5" max="6" width="21.140625" style="1" customWidth="1"/>
    <col min="7" max="7" width="9.28515625" style="1" customWidth="1"/>
    <col min="8" max="8" width="14.140625" style="1" customWidth="1"/>
    <col min="9" max="9" width="10.28515625" style="1" customWidth="1"/>
    <col min="10" max="10" width="9.7109375" style="1" customWidth="1"/>
    <col min="11" max="11" width="10.5703125" style="1" customWidth="1"/>
    <col min="12" max="12" width="14.28515625" style="1" customWidth="1"/>
    <col min="13" max="13" width="15.42578125" style="1" customWidth="1"/>
    <col min="14" max="16384" width="9.140625" style="1"/>
  </cols>
  <sheetData>
    <row r="1" spans="2:13" ht="20.25" customHeight="1" x14ac:dyDescent="0.3">
      <c r="F1" s="51" t="s">
        <v>58</v>
      </c>
      <c r="G1" s="51"/>
      <c r="H1" s="51"/>
      <c r="I1" s="51"/>
      <c r="J1" s="52"/>
      <c r="K1" s="44" t="s">
        <v>16</v>
      </c>
      <c r="L1" s="45"/>
      <c r="M1" s="46"/>
    </row>
    <row r="2" spans="2:13" s="2" customFormat="1" ht="23.25" customHeight="1" x14ac:dyDescent="0.25">
      <c r="D2" s="3"/>
      <c r="E2" s="3"/>
      <c r="F2" s="53" t="s">
        <v>63</v>
      </c>
      <c r="G2" s="53"/>
      <c r="H2" s="53"/>
      <c r="I2" s="53"/>
      <c r="J2" s="53"/>
      <c r="K2" s="42" t="s">
        <v>17</v>
      </c>
      <c r="L2" s="43"/>
      <c r="M2" s="29" t="s">
        <v>18</v>
      </c>
    </row>
    <row r="3" spans="2:13" s="2" customFormat="1" ht="17.25" customHeight="1" x14ac:dyDescent="0.25">
      <c r="D3" s="3"/>
      <c r="E3" s="3"/>
      <c r="K3" s="47"/>
      <c r="L3" s="48"/>
      <c r="M3" s="21"/>
    </row>
    <row r="4" spans="2:13" s="2" customFormat="1" ht="6.95" customHeight="1" x14ac:dyDescent="0.25">
      <c r="D4" s="3"/>
      <c r="E4" s="3"/>
      <c r="L4" s="4"/>
      <c r="M4" s="4"/>
    </row>
    <row r="5" spans="2:13" x14ac:dyDescent="0.25">
      <c r="B5" s="55" t="s">
        <v>68</v>
      </c>
      <c r="C5" s="56"/>
      <c r="D5" s="56"/>
      <c r="E5" s="56"/>
      <c r="F5" s="56"/>
      <c r="G5" s="56"/>
      <c r="H5" s="56"/>
      <c r="I5" s="56"/>
      <c r="J5" s="56"/>
      <c r="K5" s="56"/>
      <c r="L5" s="56"/>
      <c r="M5" s="56"/>
    </row>
    <row r="6" spans="2:13" ht="8.25" customHeight="1" x14ac:dyDescent="0.25">
      <c r="B6" s="5"/>
      <c r="C6" s="5"/>
      <c r="D6" s="5"/>
      <c r="E6" s="5"/>
      <c r="F6" s="5"/>
      <c r="G6" s="5"/>
      <c r="H6" s="5"/>
      <c r="I6" s="5"/>
      <c r="J6" s="5"/>
      <c r="K6" s="5"/>
      <c r="L6" s="5"/>
      <c r="M6" s="5"/>
    </row>
    <row r="7" spans="2:13" ht="19.149999999999999" customHeight="1" x14ac:dyDescent="0.25"/>
    <row r="8" spans="2:13" ht="22.5" customHeight="1" x14ac:dyDescent="0.25">
      <c r="B8" s="14" t="s">
        <v>21</v>
      </c>
      <c r="C8" s="49"/>
      <c r="D8" s="49"/>
      <c r="E8" s="49"/>
      <c r="F8" s="12" t="s">
        <v>55</v>
      </c>
      <c r="G8" s="49"/>
      <c r="H8" s="49"/>
      <c r="I8" s="49"/>
      <c r="J8" s="57" t="s">
        <v>4</v>
      </c>
      <c r="K8" s="57"/>
      <c r="L8" s="49"/>
      <c r="M8" s="49"/>
    </row>
    <row r="9" spans="2:13" ht="22.5" customHeight="1" x14ac:dyDescent="0.25">
      <c r="B9" s="14" t="s">
        <v>22</v>
      </c>
      <c r="C9" s="49"/>
      <c r="D9" s="49"/>
      <c r="E9" s="49"/>
      <c r="F9" s="12" t="s">
        <v>20</v>
      </c>
      <c r="G9" s="49"/>
      <c r="H9" s="49"/>
      <c r="I9" s="49"/>
      <c r="J9" s="49"/>
      <c r="K9" s="49"/>
      <c r="L9" s="49"/>
      <c r="M9" s="49"/>
    </row>
    <row r="10" spans="2:13" ht="22.5" customHeight="1" x14ac:dyDescent="0.25">
      <c r="B10" s="14" t="s">
        <v>23</v>
      </c>
      <c r="C10" s="49"/>
      <c r="D10" s="49"/>
      <c r="E10" s="49"/>
      <c r="F10" s="6"/>
      <c r="I10" s="57" t="s">
        <v>19</v>
      </c>
      <c r="J10" s="57"/>
      <c r="K10" s="57"/>
      <c r="L10" s="49"/>
      <c r="M10" s="49"/>
    </row>
    <row r="11" spans="2:13" ht="9.75" customHeight="1" x14ac:dyDescent="0.25">
      <c r="B11" s="8"/>
      <c r="L11" s="14"/>
      <c r="M11" s="14"/>
    </row>
    <row r="12" spans="2:13" ht="21" customHeight="1" x14ac:dyDescent="0.25">
      <c r="B12" s="15" t="s">
        <v>24</v>
      </c>
      <c r="C12" s="6"/>
      <c r="D12" s="6"/>
      <c r="E12" s="6"/>
      <c r="F12" s="6"/>
      <c r="G12" s="6"/>
      <c r="H12" s="6"/>
      <c r="I12" s="6"/>
      <c r="J12" s="49"/>
      <c r="K12" s="49"/>
      <c r="L12" s="49"/>
      <c r="M12" s="49"/>
    </row>
    <row r="13" spans="2:13" ht="25.5" customHeight="1" x14ac:dyDescent="0.25">
      <c r="B13" s="15"/>
      <c r="C13" s="6"/>
      <c r="D13" s="6"/>
      <c r="E13" s="6"/>
      <c r="F13" s="61"/>
      <c r="G13" s="61"/>
      <c r="H13" s="61"/>
      <c r="I13" s="61"/>
      <c r="J13" s="61"/>
      <c r="K13" s="61"/>
      <c r="L13" s="61"/>
      <c r="M13" s="61"/>
    </row>
    <row r="14" spans="2:13" s="22" customFormat="1" ht="25.15" customHeight="1" x14ac:dyDescent="0.25">
      <c r="B14" s="122" t="s">
        <v>53</v>
      </c>
      <c r="C14" s="50" t="s">
        <v>67</v>
      </c>
      <c r="D14" s="50"/>
      <c r="E14" s="54" t="s">
        <v>66</v>
      </c>
      <c r="F14" s="59" t="s">
        <v>59</v>
      </c>
      <c r="G14" s="54" t="s">
        <v>60</v>
      </c>
      <c r="H14" s="54" t="s">
        <v>69</v>
      </c>
      <c r="I14" s="63" t="s">
        <v>61</v>
      </c>
      <c r="J14" s="63" t="s">
        <v>62</v>
      </c>
      <c r="K14" s="62" t="s">
        <v>6</v>
      </c>
      <c r="L14" s="54" t="s">
        <v>286</v>
      </c>
      <c r="M14" s="54" t="s">
        <v>287</v>
      </c>
    </row>
    <row r="15" spans="2:13" s="22" customFormat="1" ht="30.6" customHeight="1" x14ac:dyDescent="0.25">
      <c r="B15" s="123"/>
      <c r="C15" s="50"/>
      <c r="D15" s="50"/>
      <c r="E15" s="54"/>
      <c r="F15" s="60"/>
      <c r="G15" s="54"/>
      <c r="H15" s="62"/>
      <c r="I15" s="63"/>
      <c r="J15" s="63"/>
      <c r="K15" s="62"/>
      <c r="L15" s="54"/>
      <c r="M15" s="54"/>
    </row>
    <row r="16" spans="2:13" s="22" customFormat="1" ht="37.9" customHeight="1" x14ac:dyDescent="0.25">
      <c r="B16" s="16"/>
      <c r="C16" s="58"/>
      <c r="D16" s="58"/>
      <c r="E16" s="28"/>
      <c r="F16" s="27"/>
      <c r="G16" s="17"/>
      <c r="H16" s="23">
        <f t="shared" ref="H16:H21" si="0">G16*0.5</f>
        <v>0</v>
      </c>
      <c r="I16" s="23">
        <f>H16*5/105</f>
        <v>0</v>
      </c>
      <c r="J16" s="23">
        <f>H16-I16</f>
        <v>0</v>
      </c>
      <c r="K16" s="18"/>
      <c r="L16" s="18"/>
      <c r="M16" s="18"/>
    </row>
    <row r="17" spans="2:13" s="22" customFormat="1" ht="37.9" customHeight="1" x14ac:dyDescent="0.25">
      <c r="B17" s="16"/>
      <c r="C17" s="58"/>
      <c r="D17" s="58"/>
      <c r="E17" s="28"/>
      <c r="F17" s="27"/>
      <c r="G17" s="17"/>
      <c r="H17" s="23">
        <f t="shared" si="0"/>
        <v>0</v>
      </c>
      <c r="I17" s="23">
        <f t="shared" ref="I17:I21" si="1">H17*5/105</f>
        <v>0</v>
      </c>
      <c r="J17" s="23">
        <f t="shared" ref="J17:J21" si="2">H17-I17</f>
        <v>0</v>
      </c>
      <c r="K17" s="18"/>
      <c r="L17" s="18"/>
      <c r="M17" s="18"/>
    </row>
    <row r="18" spans="2:13" s="22" customFormat="1" ht="37.9" customHeight="1" x14ac:dyDescent="0.25">
      <c r="B18" s="16"/>
      <c r="C18" s="58"/>
      <c r="D18" s="58"/>
      <c r="E18" s="28"/>
      <c r="F18" s="27"/>
      <c r="G18" s="17"/>
      <c r="H18" s="23">
        <f t="shared" si="0"/>
        <v>0</v>
      </c>
      <c r="I18" s="23">
        <f t="shared" si="1"/>
        <v>0</v>
      </c>
      <c r="J18" s="23">
        <f t="shared" si="2"/>
        <v>0</v>
      </c>
      <c r="K18" s="18"/>
      <c r="L18" s="18"/>
      <c r="M18" s="18"/>
    </row>
    <row r="19" spans="2:13" s="22" customFormat="1" ht="37.9" customHeight="1" x14ac:dyDescent="0.25">
      <c r="B19" s="16"/>
      <c r="C19" s="58"/>
      <c r="D19" s="58"/>
      <c r="E19" s="28"/>
      <c r="F19" s="27"/>
      <c r="G19" s="17"/>
      <c r="H19" s="23">
        <f t="shared" si="0"/>
        <v>0</v>
      </c>
      <c r="I19" s="23">
        <f t="shared" si="1"/>
        <v>0</v>
      </c>
      <c r="J19" s="23">
        <f t="shared" si="2"/>
        <v>0</v>
      </c>
      <c r="K19" s="18"/>
      <c r="L19" s="18"/>
      <c r="M19" s="18"/>
    </row>
    <row r="20" spans="2:13" s="22" customFormat="1" ht="37.9" customHeight="1" x14ac:dyDescent="0.25">
      <c r="B20" s="16"/>
      <c r="C20" s="58"/>
      <c r="D20" s="58"/>
      <c r="E20" s="28"/>
      <c r="F20" s="27"/>
      <c r="G20" s="17"/>
      <c r="H20" s="23">
        <f t="shared" si="0"/>
        <v>0</v>
      </c>
      <c r="I20" s="23">
        <f t="shared" si="1"/>
        <v>0</v>
      </c>
      <c r="J20" s="23">
        <f t="shared" si="2"/>
        <v>0</v>
      </c>
      <c r="K20" s="18"/>
      <c r="L20" s="18"/>
      <c r="M20" s="18"/>
    </row>
    <row r="21" spans="2:13" s="22" customFormat="1" ht="37.9" customHeight="1" x14ac:dyDescent="0.25">
      <c r="B21" s="16"/>
      <c r="C21" s="58"/>
      <c r="D21" s="58"/>
      <c r="E21" s="28"/>
      <c r="F21" s="27"/>
      <c r="G21" s="17"/>
      <c r="H21" s="23">
        <f t="shared" si="0"/>
        <v>0</v>
      </c>
      <c r="I21" s="23">
        <f t="shared" si="1"/>
        <v>0</v>
      </c>
      <c r="J21" s="23">
        <f t="shared" si="2"/>
        <v>0</v>
      </c>
      <c r="K21" s="18"/>
      <c r="L21" s="18"/>
      <c r="M21" s="18"/>
    </row>
    <row r="22" spans="2:13" s="22" customFormat="1" ht="28.15" customHeight="1" x14ac:dyDescent="0.25">
      <c r="B22" s="119" t="s">
        <v>5</v>
      </c>
      <c r="C22" s="120"/>
      <c r="D22" s="120"/>
      <c r="E22" s="120"/>
      <c r="F22" s="121"/>
      <c r="G22" s="19">
        <f>SUM(G16:G21)</f>
        <v>0</v>
      </c>
      <c r="H22" s="19">
        <f>SUM(H16:H21)</f>
        <v>0</v>
      </c>
      <c r="I22" s="20">
        <f>SUM(I16:I21)</f>
        <v>0</v>
      </c>
      <c r="J22" s="20">
        <f>SUM(J16:J21)</f>
        <v>0</v>
      </c>
      <c r="K22" s="86"/>
      <c r="L22" s="87"/>
      <c r="M22" s="87"/>
    </row>
    <row r="23" spans="2:13" s="22" customFormat="1" ht="12.6" customHeight="1" x14ac:dyDescent="0.25">
      <c r="B23" s="24"/>
      <c r="C23" s="24"/>
      <c r="D23" s="24"/>
      <c r="E23" s="24"/>
      <c r="F23" s="24"/>
      <c r="G23" s="24"/>
      <c r="H23" s="24"/>
      <c r="I23" s="24"/>
      <c r="J23" s="24"/>
      <c r="K23" s="24"/>
      <c r="L23" s="24"/>
      <c r="M23" s="24"/>
    </row>
    <row r="24" spans="2:13" ht="22.15" customHeight="1" x14ac:dyDescent="0.25">
      <c r="B24" s="124" t="s">
        <v>7</v>
      </c>
      <c r="C24" s="125"/>
      <c r="D24" s="125"/>
      <c r="E24" s="125"/>
      <c r="F24" s="125"/>
      <c r="G24" s="125"/>
      <c r="H24" s="126"/>
      <c r="J24" s="81" t="s">
        <v>8</v>
      </c>
      <c r="K24" s="82"/>
      <c r="L24" s="82"/>
      <c r="M24" s="82"/>
    </row>
    <row r="25" spans="2:13" ht="14.45" customHeight="1" x14ac:dyDescent="0.25">
      <c r="B25" s="9" t="s">
        <v>13</v>
      </c>
      <c r="C25" s="10"/>
      <c r="D25" s="11"/>
      <c r="E25" s="11"/>
      <c r="F25" s="11"/>
      <c r="G25" s="72"/>
      <c r="H25" s="73"/>
      <c r="J25" s="83" t="s">
        <v>9</v>
      </c>
      <c r="K25" s="84"/>
      <c r="L25" s="84"/>
      <c r="M25" s="84"/>
    </row>
    <row r="26" spans="2:13" ht="17.25" customHeight="1" x14ac:dyDescent="0.25">
      <c r="B26" s="25"/>
      <c r="C26" s="71"/>
      <c r="D26" s="71"/>
      <c r="E26" s="71"/>
      <c r="F26" s="71"/>
      <c r="G26" s="71"/>
      <c r="H26" s="74"/>
      <c r="J26" s="85" t="s">
        <v>10</v>
      </c>
      <c r="K26" s="61"/>
      <c r="L26" s="61"/>
      <c r="M26" s="61"/>
    </row>
    <row r="27" spans="2:13" ht="16.5" customHeight="1" x14ac:dyDescent="0.25">
      <c r="B27" s="77" t="s">
        <v>51</v>
      </c>
      <c r="C27" s="78"/>
      <c r="D27" s="78"/>
      <c r="E27" s="78"/>
      <c r="F27" s="78"/>
      <c r="G27" s="75" t="s">
        <v>52</v>
      </c>
      <c r="H27" s="76"/>
      <c r="J27" s="7"/>
      <c r="K27" s="8"/>
      <c r="L27" s="8"/>
      <c r="M27" s="8"/>
    </row>
    <row r="28" spans="2:13" ht="17.25" customHeight="1" x14ac:dyDescent="0.25">
      <c r="B28" s="64" t="s">
        <v>11</v>
      </c>
      <c r="C28" s="65"/>
      <c r="D28" s="65"/>
      <c r="E28" s="65"/>
      <c r="F28" s="66"/>
      <c r="G28" s="70"/>
      <c r="H28" s="74"/>
      <c r="J28" s="70"/>
      <c r="K28" s="71"/>
      <c r="L28" s="71"/>
      <c r="M28" s="26"/>
    </row>
    <row r="29" spans="2:13" ht="13.9" customHeight="1" x14ac:dyDescent="0.25">
      <c r="B29" s="67" t="s">
        <v>14</v>
      </c>
      <c r="C29" s="68"/>
      <c r="D29" s="68"/>
      <c r="E29" s="68"/>
      <c r="F29" s="69"/>
      <c r="G29" s="70"/>
      <c r="H29" s="74"/>
      <c r="J29" s="70"/>
      <c r="K29" s="71"/>
      <c r="L29" s="71"/>
      <c r="M29" s="26"/>
    </row>
    <row r="30" spans="2:13" ht="15.75" customHeight="1" x14ac:dyDescent="0.25">
      <c r="B30" s="127" t="s">
        <v>49</v>
      </c>
      <c r="C30" s="128"/>
      <c r="D30" s="128"/>
      <c r="E30" s="128"/>
      <c r="F30" s="129"/>
      <c r="G30" s="79" t="s">
        <v>15</v>
      </c>
      <c r="H30" s="88"/>
      <c r="J30" s="79" t="s">
        <v>12</v>
      </c>
      <c r="K30" s="80"/>
      <c r="L30" s="80"/>
      <c r="M30" s="13"/>
    </row>
    <row r="31" spans="2:13" ht="13.5" customHeight="1" x14ac:dyDescent="0.25">
      <c r="B31" s="130" t="s">
        <v>65</v>
      </c>
      <c r="C31" s="130"/>
      <c r="D31" s="130"/>
      <c r="E31" s="130"/>
      <c r="F31" s="130"/>
      <c r="G31" s="130"/>
      <c r="H31" s="130"/>
      <c r="I31" s="130"/>
      <c r="J31" s="130"/>
      <c r="K31" s="130"/>
      <c r="L31" s="130"/>
      <c r="M31" s="130"/>
    </row>
    <row r="32" spans="2:13" ht="15.75" customHeight="1" x14ac:dyDescent="0.25">
      <c r="B32" s="130" t="s">
        <v>27</v>
      </c>
      <c r="C32" s="130"/>
      <c r="D32" s="130"/>
      <c r="E32" s="130"/>
      <c r="F32" s="130"/>
      <c r="G32" s="130"/>
      <c r="H32" s="130"/>
      <c r="I32" s="130"/>
      <c r="J32" s="130"/>
      <c r="K32" s="130"/>
      <c r="L32" s="130"/>
      <c r="M32" s="130"/>
    </row>
    <row r="33" spans="2:13" s="2" customFormat="1" ht="29.25" customHeight="1" x14ac:dyDescent="0.25">
      <c r="B33" s="131" t="s">
        <v>28</v>
      </c>
      <c r="C33" s="132"/>
      <c r="D33" s="132"/>
      <c r="E33" s="132"/>
      <c r="F33" s="132"/>
      <c r="G33" s="132"/>
      <c r="H33" s="132"/>
      <c r="I33" s="132"/>
      <c r="J33" s="132"/>
      <c r="K33" s="132"/>
      <c r="L33" s="132"/>
      <c r="M33" s="132"/>
    </row>
    <row r="34" spans="2:13" s="2" customFormat="1" ht="36.75" customHeight="1" x14ac:dyDescent="0.25">
      <c r="B34" s="133" t="s">
        <v>30</v>
      </c>
      <c r="C34" s="134"/>
      <c r="D34" s="137" t="s">
        <v>31</v>
      </c>
      <c r="E34" s="138"/>
      <c r="F34" s="138"/>
      <c r="G34" s="138"/>
      <c r="H34" s="138"/>
      <c r="I34" s="138"/>
      <c r="J34" s="138"/>
      <c r="K34" s="138"/>
      <c r="L34" s="138"/>
      <c r="M34" s="138"/>
    </row>
    <row r="35" spans="2:13" s="2" customFormat="1" ht="18" customHeight="1" x14ac:dyDescent="0.25">
      <c r="B35" s="133"/>
      <c r="C35" s="134"/>
      <c r="D35" s="139" t="s">
        <v>33</v>
      </c>
      <c r="E35" s="139"/>
      <c r="F35" s="139"/>
      <c r="G35" s="139"/>
      <c r="H35" s="139"/>
      <c r="I35" s="139"/>
      <c r="J35" s="139"/>
      <c r="K35" s="139"/>
      <c r="L35" s="139"/>
      <c r="M35" s="139"/>
    </row>
    <row r="36" spans="2:13" s="2" customFormat="1" ht="34.5" customHeight="1" x14ac:dyDescent="0.25">
      <c r="B36" s="133"/>
      <c r="C36" s="134"/>
      <c r="D36" s="110" t="s">
        <v>34</v>
      </c>
      <c r="E36" s="111"/>
      <c r="F36" s="111"/>
      <c r="G36" s="111"/>
      <c r="H36" s="111"/>
      <c r="I36" s="111"/>
      <c r="J36" s="111"/>
      <c r="K36" s="111"/>
      <c r="L36" s="111"/>
      <c r="M36" s="111"/>
    </row>
    <row r="37" spans="2:13" s="2" customFormat="1" ht="19.7" customHeight="1" x14ac:dyDescent="0.25">
      <c r="B37" s="133"/>
      <c r="C37" s="134"/>
      <c r="D37" s="139" t="s">
        <v>37</v>
      </c>
      <c r="E37" s="139"/>
      <c r="F37" s="139"/>
      <c r="G37" s="139"/>
      <c r="H37" s="139"/>
      <c r="I37" s="139"/>
      <c r="J37" s="139"/>
      <c r="K37" s="139"/>
      <c r="L37" s="139"/>
      <c r="M37" s="139"/>
    </row>
    <row r="38" spans="2:13" s="2" customFormat="1" ht="21" customHeight="1" x14ac:dyDescent="0.25">
      <c r="B38" s="133"/>
      <c r="C38" s="134"/>
      <c r="D38" s="139" t="s">
        <v>35</v>
      </c>
      <c r="E38" s="139"/>
      <c r="F38" s="139"/>
      <c r="G38" s="139"/>
      <c r="H38" s="139"/>
      <c r="I38" s="139"/>
      <c r="J38" s="139"/>
      <c r="K38" s="139"/>
      <c r="L38" s="139"/>
      <c r="M38" s="139"/>
    </row>
    <row r="39" spans="2:13" s="2" customFormat="1" ht="20.25" customHeight="1" x14ac:dyDescent="0.25">
      <c r="B39" s="133"/>
      <c r="C39" s="134"/>
      <c r="D39" s="139" t="s">
        <v>36</v>
      </c>
      <c r="E39" s="139"/>
      <c r="F39" s="139"/>
      <c r="G39" s="139"/>
      <c r="H39" s="139"/>
      <c r="I39" s="139"/>
      <c r="J39" s="139"/>
      <c r="K39" s="139"/>
      <c r="L39" s="139"/>
      <c r="M39" s="139"/>
    </row>
    <row r="40" spans="2:13" s="2" customFormat="1" ht="39" customHeight="1" x14ac:dyDescent="0.25">
      <c r="B40" s="135"/>
      <c r="C40" s="136"/>
      <c r="D40" s="99" t="s">
        <v>50</v>
      </c>
      <c r="E40" s="99"/>
      <c r="F40" s="100"/>
      <c r="G40" s="100"/>
      <c r="H40" s="100"/>
      <c r="I40" s="100"/>
      <c r="J40" s="100"/>
      <c r="K40" s="100"/>
      <c r="L40" s="100"/>
      <c r="M40" s="100"/>
    </row>
    <row r="41" spans="2:13" s="2" customFormat="1" ht="19.899999999999999" customHeight="1" x14ac:dyDescent="0.25">
      <c r="B41" s="93" t="s">
        <v>0</v>
      </c>
      <c r="C41" s="93"/>
      <c r="D41" s="101" t="s">
        <v>38</v>
      </c>
      <c r="E41" s="101"/>
      <c r="F41" s="101"/>
      <c r="G41" s="101"/>
      <c r="H41" s="101"/>
      <c r="I41" s="101"/>
      <c r="J41" s="101"/>
      <c r="K41" s="101"/>
      <c r="L41" s="101"/>
      <c r="M41" s="101"/>
    </row>
    <row r="42" spans="2:13" s="2" customFormat="1" ht="15" x14ac:dyDescent="0.25">
      <c r="B42" s="96" t="s">
        <v>1</v>
      </c>
      <c r="C42" s="96"/>
      <c r="D42" s="115" t="s">
        <v>64</v>
      </c>
      <c r="E42" s="116"/>
      <c r="F42" s="116"/>
      <c r="G42" s="116"/>
      <c r="H42" s="116"/>
      <c r="I42" s="116"/>
      <c r="J42" s="116"/>
      <c r="K42" s="116"/>
      <c r="L42" s="116"/>
      <c r="M42" s="116"/>
    </row>
    <row r="43" spans="2:13" s="2" customFormat="1" ht="15" x14ac:dyDescent="0.25">
      <c r="B43" s="96"/>
      <c r="C43" s="96"/>
      <c r="D43" s="117"/>
      <c r="E43" s="118"/>
      <c r="F43" s="118"/>
      <c r="G43" s="118"/>
      <c r="H43" s="118"/>
      <c r="I43" s="118"/>
      <c r="J43" s="118"/>
      <c r="K43" s="118"/>
      <c r="L43" s="118"/>
      <c r="M43" s="118"/>
    </row>
    <row r="44" spans="2:13" s="2" customFormat="1" ht="30.2" customHeight="1" x14ac:dyDescent="0.25">
      <c r="B44" s="102" t="s">
        <v>2</v>
      </c>
      <c r="C44" s="103"/>
      <c r="D44" s="108" t="s">
        <v>74</v>
      </c>
      <c r="E44" s="109"/>
      <c r="F44" s="109"/>
      <c r="G44" s="109"/>
      <c r="H44" s="109"/>
      <c r="I44" s="109"/>
      <c r="J44" s="109"/>
      <c r="K44" s="109"/>
      <c r="L44" s="109"/>
      <c r="M44" s="109"/>
    </row>
    <row r="45" spans="2:13" s="2" customFormat="1" ht="15" x14ac:dyDescent="0.25">
      <c r="B45" s="104"/>
      <c r="C45" s="105"/>
      <c r="D45" s="89" t="s">
        <v>39</v>
      </c>
      <c r="E45" s="90"/>
      <c r="F45" s="90"/>
      <c r="G45" s="90"/>
      <c r="H45" s="90"/>
      <c r="I45" s="90"/>
      <c r="J45" s="90"/>
      <c r="K45" s="90"/>
      <c r="L45" s="90"/>
      <c r="M45" s="90"/>
    </row>
    <row r="46" spans="2:13" s="2" customFormat="1" ht="30.75" customHeight="1" x14ac:dyDescent="0.25">
      <c r="B46" s="104"/>
      <c r="C46" s="105"/>
      <c r="D46" s="110" t="s">
        <v>32</v>
      </c>
      <c r="E46" s="111"/>
      <c r="F46" s="112"/>
      <c r="G46" s="112"/>
      <c r="H46" s="112"/>
      <c r="I46" s="112"/>
      <c r="J46" s="112"/>
      <c r="K46" s="112"/>
      <c r="L46" s="112"/>
      <c r="M46" s="112"/>
    </row>
    <row r="47" spans="2:13" s="2" customFormat="1" ht="19.7" customHeight="1" x14ac:dyDescent="0.25">
      <c r="B47" s="104"/>
      <c r="C47" s="105"/>
      <c r="D47" s="89" t="s">
        <v>40</v>
      </c>
      <c r="E47" s="90"/>
      <c r="F47" s="90"/>
      <c r="G47" s="90"/>
      <c r="H47" s="90"/>
      <c r="I47" s="90"/>
      <c r="J47" s="90"/>
      <c r="K47" s="90"/>
      <c r="L47" s="90"/>
      <c r="M47" s="90"/>
    </row>
    <row r="48" spans="2:13" s="2" customFormat="1" ht="18.75" customHeight="1" x14ac:dyDescent="0.25">
      <c r="B48" s="104"/>
      <c r="C48" s="105"/>
      <c r="D48" s="89" t="s">
        <v>41</v>
      </c>
      <c r="E48" s="90"/>
      <c r="F48" s="90"/>
      <c r="G48" s="90"/>
      <c r="H48" s="90"/>
      <c r="I48" s="90"/>
      <c r="J48" s="90"/>
      <c r="K48" s="90"/>
      <c r="L48" s="90"/>
      <c r="M48" s="90"/>
    </row>
    <row r="49" spans="2:13" s="2" customFormat="1" ht="17.25" customHeight="1" x14ac:dyDescent="0.25">
      <c r="B49" s="104"/>
      <c r="C49" s="105"/>
      <c r="D49" s="113" t="s">
        <v>70</v>
      </c>
      <c r="E49" s="114"/>
      <c r="F49" s="114"/>
      <c r="G49" s="114"/>
      <c r="H49" s="114"/>
      <c r="I49" s="114"/>
      <c r="J49" s="114"/>
      <c r="K49" s="114"/>
      <c r="L49" s="114"/>
      <c r="M49" s="114"/>
    </row>
    <row r="50" spans="2:13" s="2" customFormat="1" ht="15" x14ac:dyDescent="0.25">
      <c r="B50" s="104"/>
      <c r="C50" s="105"/>
      <c r="D50" s="89" t="s">
        <v>71</v>
      </c>
      <c r="E50" s="90"/>
      <c r="F50" s="90"/>
      <c r="G50" s="90"/>
      <c r="H50" s="90"/>
      <c r="I50" s="90"/>
      <c r="J50" s="90"/>
      <c r="K50" s="90"/>
      <c r="L50" s="90"/>
      <c r="M50" s="90"/>
    </row>
    <row r="51" spans="2:13" s="2" customFormat="1" ht="15" x14ac:dyDescent="0.25">
      <c r="B51" s="104"/>
      <c r="C51" s="105"/>
      <c r="D51" s="89" t="s">
        <v>56</v>
      </c>
      <c r="E51" s="90"/>
      <c r="F51" s="90"/>
      <c r="G51" s="90"/>
      <c r="H51" s="90"/>
      <c r="I51" s="90"/>
      <c r="J51" s="90"/>
      <c r="K51" s="90"/>
      <c r="L51" s="90"/>
      <c r="M51" s="90"/>
    </row>
    <row r="52" spans="2:13" s="2" customFormat="1" ht="15" x14ac:dyDescent="0.25">
      <c r="B52" s="104"/>
      <c r="C52" s="105"/>
      <c r="D52" s="89" t="s">
        <v>57</v>
      </c>
      <c r="E52" s="90"/>
      <c r="F52" s="90"/>
      <c r="G52" s="90"/>
      <c r="H52" s="90"/>
      <c r="I52" s="90"/>
      <c r="J52" s="90"/>
      <c r="K52" s="90"/>
      <c r="L52" s="90"/>
      <c r="M52" s="90"/>
    </row>
    <row r="53" spans="2:13" s="2" customFormat="1" ht="15" x14ac:dyDescent="0.25">
      <c r="B53" s="104"/>
      <c r="C53" s="105"/>
      <c r="D53" s="89" t="s">
        <v>29</v>
      </c>
      <c r="E53" s="90"/>
      <c r="F53" s="90"/>
      <c r="G53" s="90"/>
      <c r="H53" s="90"/>
      <c r="I53" s="90"/>
      <c r="J53" s="90"/>
      <c r="K53" s="90"/>
      <c r="L53" s="90"/>
      <c r="M53" s="90"/>
    </row>
    <row r="54" spans="2:13" s="2" customFormat="1" ht="15" x14ac:dyDescent="0.25">
      <c r="B54" s="104"/>
      <c r="C54" s="105"/>
      <c r="D54" s="89" t="s">
        <v>72</v>
      </c>
      <c r="E54" s="90"/>
      <c r="F54" s="90"/>
      <c r="G54" s="90"/>
      <c r="H54" s="90"/>
      <c r="I54" s="90"/>
      <c r="J54" s="90"/>
      <c r="K54" s="90"/>
      <c r="L54" s="90"/>
      <c r="M54" s="90"/>
    </row>
    <row r="55" spans="2:13" s="2" customFormat="1" ht="15" x14ac:dyDescent="0.25">
      <c r="B55" s="104"/>
      <c r="C55" s="105"/>
      <c r="D55" s="89" t="s">
        <v>42</v>
      </c>
      <c r="E55" s="90"/>
      <c r="F55" s="90"/>
      <c r="G55" s="90"/>
      <c r="H55" s="90"/>
      <c r="I55" s="90"/>
      <c r="J55" s="90"/>
      <c r="K55" s="90"/>
      <c r="L55" s="90"/>
      <c r="M55" s="90"/>
    </row>
    <row r="56" spans="2:13" s="2" customFormat="1" ht="15" x14ac:dyDescent="0.25">
      <c r="B56" s="104"/>
      <c r="C56" s="105"/>
      <c r="D56" s="89" t="s">
        <v>43</v>
      </c>
      <c r="E56" s="90"/>
      <c r="F56" s="90"/>
      <c r="G56" s="90"/>
      <c r="H56" s="90"/>
      <c r="I56" s="90"/>
      <c r="J56" s="90"/>
      <c r="K56" s="90"/>
      <c r="L56" s="90"/>
      <c r="M56" s="90"/>
    </row>
    <row r="57" spans="2:13" s="2" customFormat="1" ht="15" x14ac:dyDescent="0.25">
      <c r="B57" s="104"/>
      <c r="C57" s="105"/>
      <c r="D57" s="89" t="s">
        <v>44</v>
      </c>
      <c r="E57" s="90"/>
      <c r="F57" s="90"/>
      <c r="G57" s="90"/>
      <c r="H57" s="90"/>
      <c r="I57" s="90"/>
      <c r="J57" s="90"/>
      <c r="K57" s="90"/>
      <c r="L57" s="90"/>
      <c r="M57" s="90"/>
    </row>
    <row r="58" spans="2:13" s="2" customFormat="1" ht="15" x14ac:dyDescent="0.25">
      <c r="B58" s="104"/>
      <c r="C58" s="105"/>
      <c r="D58" s="89" t="s">
        <v>45</v>
      </c>
      <c r="E58" s="90"/>
      <c r="F58" s="90"/>
      <c r="G58" s="90"/>
      <c r="H58" s="90"/>
      <c r="I58" s="90"/>
      <c r="J58" s="90"/>
      <c r="K58" s="90"/>
      <c r="L58" s="90"/>
      <c r="M58" s="90"/>
    </row>
    <row r="59" spans="2:13" s="2" customFormat="1" ht="15" x14ac:dyDescent="0.25">
      <c r="B59" s="104"/>
      <c r="C59" s="105"/>
      <c r="D59" s="89" t="s">
        <v>46</v>
      </c>
      <c r="E59" s="90"/>
      <c r="F59" s="90"/>
      <c r="G59" s="90"/>
      <c r="H59" s="90"/>
      <c r="I59" s="90"/>
      <c r="J59" s="90"/>
      <c r="K59" s="90"/>
      <c r="L59" s="90"/>
      <c r="M59" s="90"/>
    </row>
    <row r="60" spans="2:13" s="2" customFormat="1" ht="15" x14ac:dyDescent="0.25">
      <c r="B60" s="104"/>
      <c r="C60" s="105"/>
      <c r="D60" s="89" t="s">
        <v>73</v>
      </c>
      <c r="E60" s="90"/>
      <c r="F60" s="90"/>
      <c r="G60" s="90"/>
      <c r="H60" s="90"/>
      <c r="I60" s="90"/>
      <c r="J60" s="90"/>
      <c r="K60" s="90"/>
      <c r="L60" s="90"/>
      <c r="M60" s="90"/>
    </row>
    <row r="61" spans="2:13" s="2" customFormat="1" ht="15" x14ac:dyDescent="0.25">
      <c r="B61" s="104"/>
      <c r="C61" s="105"/>
      <c r="D61" s="89" t="s">
        <v>47</v>
      </c>
      <c r="E61" s="90"/>
      <c r="F61" s="90"/>
      <c r="G61" s="90"/>
      <c r="H61" s="90"/>
      <c r="I61" s="90"/>
      <c r="J61" s="90"/>
      <c r="K61" s="90"/>
      <c r="L61" s="90"/>
      <c r="M61" s="90"/>
    </row>
    <row r="62" spans="2:13" s="2" customFormat="1" ht="18" customHeight="1" x14ac:dyDescent="0.25">
      <c r="B62" s="106"/>
      <c r="C62" s="107"/>
      <c r="D62" s="91" t="s">
        <v>48</v>
      </c>
      <c r="E62" s="92"/>
      <c r="F62" s="92"/>
      <c r="G62" s="92"/>
      <c r="H62" s="92"/>
      <c r="I62" s="92"/>
      <c r="J62" s="92"/>
      <c r="K62" s="92"/>
      <c r="L62" s="92"/>
      <c r="M62" s="92"/>
    </row>
    <row r="63" spans="2:13" s="2" customFormat="1" ht="16.899999999999999" customHeight="1" x14ac:dyDescent="0.25">
      <c r="B63" s="93" t="s">
        <v>25</v>
      </c>
      <c r="C63" s="93"/>
      <c r="D63" s="94" t="s">
        <v>26</v>
      </c>
      <c r="E63" s="95"/>
      <c r="F63" s="95"/>
      <c r="G63" s="95"/>
      <c r="H63" s="95"/>
      <c r="I63" s="95"/>
      <c r="J63" s="95"/>
      <c r="K63" s="95"/>
      <c r="L63" s="95"/>
      <c r="M63" s="95"/>
    </row>
    <row r="64" spans="2:13" s="2" customFormat="1" ht="43.9" customHeight="1" x14ac:dyDescent="0.25">
      <c r="B64" s="96" t="s">
        <v>3</v>
      </c>
      <c r="C64" s="96"/>
      <c r="D64" s="97" t="s">
        <v>54</v>
      </c>
      <c r="E64" s="97"/>
      <c r="F64" s="98"/>
      <c r="G64" s="98"/>
      <c r="H64" s="98"/>
      <c r="I64" s="98"/>
      <c r="J64" s="98"/>
      <c r="K64" s="98"/>
      <c r="L64" s="98"/>
      <c r="M64" s="98"/>
    </row>
  </sheetData>
  <mergeCells count="90">
    <mergeCell ref="D42:M43"/>
    <mergeCell ref="B22:F22"/>
    <mergeCell ref="B14:B15"/>
    <mergeCell ref="B24:H24"/>
    <mergeCell ref="B30:F30"/>
    <mergeCell ref="B41:C41"/>
    <mergeCell ref="B31:M31"/>
    <mergeCell ref="B32:M32"/>
    <mergeCell ref="B33:M33"/>
    <mergeCell ref="B34:C40"/>
    <mergeCell ref="D34:M34"/>
    <mergeCell ref="D35:M35"/>
    <mergeCell ref="D36:M36"/>
    <mergeCell ref="D37:M37"/>
    <mergeCell ref="D38:M38"/>
    <mergeCell ref="D39:M39"/>
    <mergeCell ref="D40:M40"/>
    <mergeCell ref="D41:M41"/>
    <mergeCell ref="B42:C43"/>
    <mergeCell ref="D58:M58"/>
    <mergeCell ref="B44:C62"/>
    <mergeCell ref="D44:M44"/>
    <mergeCell ref="D45:M45"/>
    <mergeCell ref="D46:M46"/>
    <mergeCell ref="D47:M47"/>
    <mergeCell ref="D48:M48"/>
    <mergeCell ref="D49:M49"/>
    <mergeCell ref="D50:M50"/>
    <mergeCell ref="D51:M51"/>
    <mergeCell ref="D52:M52"/>
    <mergeCell ref="D53:M53"/>
    <mergeCell ref="D54:M54"/>
    <mergeCell ref="D55:M55"/>
    <mergeCell ref="D56:M56"/>
    <mergeCell ref="D57:M57"/>
    <mergeCell ref="D59:M59"/>
    <mergeCell ref="D60:M60"/>
    <mergeCell ref="D61:M61"/>
    <mergeCell ref="D62:M62"/>
    <mergeCell ref="B63:C63"/>
    <mergeCell ref="D63:M63"/>
    <mergeCell ref="B64:C64"/>
    <mergeCell ref="D64:M64"/>
    <mergeCell ref="J30:L30"/>
    <mergeCell ref="J24:M24"/>
    <mergeCell ref="J25:M25"/>
    <mergeCell ref="J26:M26"/>
    <mergeCell ref="G9:M9"/>
    <mergeCell ref="K22:M22"/>
    <mergeCell ref="G14:G15"/>
    <mergeCell ref="G30:H30"/>
    <mergeCell ref="L10:M10"/>
    <mergeCell ref="J12:M12"/>
    <mergeCell ref="I10:K10"/>
    <mergeCell ref="B29:F29"/>
    <mergeCell ref="J28:L29"/>
    <mergeCell ref="G25:H26"/>
    <mergeCell ref="G27:H27"/>
    <mergeCell ref="G28:H29"/>
    <mergeCell ref="B27:F27"/>
    <mergeCell ref="C26:F26"/>
    <mergeCell ref="C18:D18"/>
    <mergeCell ref="C19:D19"/>
    <mergeCell ref="C20:D20"/>
    <mergeCell ref="C21:D21"/>
    <mergeCell ref="B28:F28"/>
    <mergeCell ref="C16:D16"/>
    <mergeCell ref="C17:D17"/>
    <mergeCell ref="F14:F15"/>
    <mergeCell ref="E14:E15"/>
    <mergeCell ref="C10:E10"/>
    <mergeCell ref="F13:M13"/>
    <mergeCell ref="H14:H15"/>
    <mergeCell ref="J14:J15"/>
    <mergeCell ref="L14:L15"/>
    <mergeCell ref="I14:I15"/>
    <mergeCell ref="K14:K15"/>
    <mergeCell ref="K2:L2"/>
    <mergeCell ref="K1:M1"/>
    <mergeCell ref="K3:L3"/>
    <mergeCell ref="C9:E9"/>
    <mergeCell ref="C14:D15"/>
    <mergeCell ref="F1:J1"/>
    <mergeCell ref="F2:J2"/>
    <mergeCell ref="M14:M15"/>
    <mergeCell ref="L8:M8"/>
    <mergeCell ref="B5:M5"/>
    <mergeCell ref="C8:E8"/>
    <mergeCell ref="G8:I8"/>
    <mergeCell ref="J8:K8"/>
  </mergeCells>
  <dataValidations count="2">
    <dataValidation type="whole" allowBlank="1" showInputMessage="1" showErrorMessage="1" sqref="G16:G21" xr:uid="{00000000-0002-0000-0000-000000000000}">
      <formula1>0</formula1>
      <formula2>10000</formula2>
    </dataValidation>
    <dataValidation type="whole" allowBlank="1" showInputMessage="1" showErrorMessage="1" sqref="K16:K21" xr:uid="{00000000-0002-0000-0000-000001000000}">
      <formula1>100</formula1>
      <formula2>100000</formula2>
    </dataValidation>
  </dataValidations>
  <printOptions horizontalCentered="1" verticalCentered="1"/>
  <pageMargins left="0.1" right="0" top="0.25" bottom="0" header="0" footer="0"/>
  <pageSetup scale="85" orientation="landscape" r:id="rId1"/>
  <headerFooter scaleWithDoc="0"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'Committees and Events'!$D$4:$D$12</xm:f>
          </x14:formula1>
          <xm:sqref>L16:L21</xm:sqref>
        </x14:dataValidation>
        <x14:dataValidation type="list" allowBlank="1" showInputMessage="1" showErrorMessage="1" xr:uid="{00000000-0002-0000-0000-000003000000}">
          <x14:formula1>
            <xm:f>'Committees and Events'!$H$4:$H$98</xm:f>
          </x14:formula1>
          <xm:sqref>M16:M21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99"/>
  <sheetViews>
    <sheetView zoomScaleNormal="100" workbookViewId="0">
      <selection activeCell="F13" sqref="F13"/>
    </sheetView>
  </sheetViews>
  <sheetFormatPr defaultRowHeight="15" x14ac:dyDescent="0.25"/>
  <cols>
    <col min="1" max="1" width="7.42578125" customWidth="1"/>
    <col min="2" max="3" width="27" customWidth="1"/>
    <col min="4" max="4" width="27" style="38" hidden="1" customWidth="1"/>
    <col min="5" max="5" width="4.42578125" customWidth="1"/>
    <col min="6" max="6" width="19.85546875" customWidth="1"/>
    <col min="7" max="7" width="37.28515625" customWidth="1"/>
    <col min="8" max="8" width="50.140625" style="32" hidden="1" customWidth="1"/>
  </cols>
  <sheetData>
    <row r="1" spans="1:8" ht="15.75" x14ac:dyDescent="0.25">
      <c r="A1" s="30"/>
      <c r="B1" s="30" t="s">
        <v>75</v>
      </c>
      <c r="C1" s="30"/>
      <c r="D1" s="31"/>
      <c r="E1" s="30"/>
      <c r="F1" s="30"/>
      <c r="G1" s="30"/>
    </row>
    <row r="2" spans="1:8" ht="15.75" x14ac:dyDescent="0.25">
      <c r="A2" s="33"/>
      <c r="B2" s="33" t="s">
        <v>76</v>
      </c>
      <c r="C2" s="33" t="s">
        <v>77</v>
      </c>
      <c r="D2" s="34"/>
      <c r="E2" s="33"/>
      <c r="F2" s="33" t="s">
        <v>78</v>
      </c>
      <c r="G2" s="35" t="s">
        <v>79</v>
      </c>
    </row>
    <row r="3" spans="1:8" ht="6" customHeight="1" x14ac:dyDescent="0.25"/>
    <row r="4" spans="1:8" x14ac:dyDescent="0.25">
      <c r="B4" s="36" t="s">
        <v>80</v>
      </c>
      <c r="C4" s="37" t="s">
        <v>81</v>
      </c>
      <c r="D4" s="38" t="str">
        <f>CONCATENATE(B4," - ",C4)</f>
        <v>100510 - Camping</v>
      </c>
      <c r="E4" s="37"/>
      <c r="F4" s="36" t="s">
        <v>82</v>
      </c>
      <c r="G4" s="37" t="s">
        <v>83</v>
      </c>
      <c r="H4" s="32" t="str">
        <f>CONCATENATE(F4," - ",G4)</f>
        <v>108010 - Mix it up Canada</v>
      </c>
    </row>
    <row r="5" spans="1:8" x14ac:dyDescent="0.25">
      <c r="A5" s="39"/>
      <c r="B5" s="36" t="s">
        <v>84</v>
      </c>
      <c r="C5" s="37" t="s">
        <v>85</v>
      </c>
      <c r="D5" s="38" t="str">
        <f t="shared" ref="D5:D12" si="0">CONCATENATE(B5," - ",C5)</f>
        <v>100550 - Finance</v>
      </c>
      <c r="E5" s="37"/>
      <c r="F5" s="36" t="s">
        <v>86</v>
      </c>
      <c r="G5" s="37" t="s">
        <v>87</v>
      </c>
      <c r="H5" s="32" t="str">
        <f t="shared" ref="H5:H65" si="1">CONCATENATE(F5," - ",G5)</f>
        <v>108020 - Under the Boughs</v>
      </c>
    </row>
    <row r="6" spans="1:8" x14ac:dyDescent="0.25">
      <c r="A6" s="39"/>
      <c r="B6" s="36" t="s">
        <v>88</v>
      </c>
      <c r="C6" s="37" t="s">
        <v>89</v>
      </c>
      <c r="D6" s="38" t="str">
        <f t="shared" si="0"/>
        <v>100570 - Interntational</v>
      </c>
      <c r="E6" s="37"/>
      <c r="F6" s="36" t="s">
        <v>90</v>
      </c>
      <c r="G6" s="37" t="s">
        <v>91</v>
      </c>
      <c r="H6" s="32" t="str">
        <f t="shared" si="1"/>
        <v>108030 - Camp to Go Crests</v>
      </c>
    </row>
    <row r="7" spans="1:8" x14ac:dyDescent="0.25">
      <c r="A7" s="39"/>
      <c r="B7" s="36" t="s">
        <v>92</v>
      </c>
      <c r="C7" s="37" t="s">
        <v>93</v>
      </c>
      <c r="D7" s="38" t="str">
        <f t="shared" si="0"/>
        <v>100610 - Memberships</v>
      </c>
      <c r="E7" s="37"/>
      <c r="F7" s="36" t="s">
        <v>94</v>
      </c>
      <c r="G7" s="37" t="s">
        <v>95</v>
      </c>
      <c r="H7" s="32" t="str">
        <f t="shared" si="1"/>
        <v>108040 - GGC Benches</v>
      </c>
    </row>
    <row r="8" spans="1:8" x14ac:dyDescent="0.25">
      <c r="A8" s="39"/>
      <c r="B8" s="36" t="s">
        <v>96</v>
      </c>
      <c r="C8" s="37" t="s">
        <v>97</v>
      </c>
      <c r="D8" s="38" t="str">
        <f t="shared" si="0"/>
        <v>100650 - Program</v>
      </c>
      <c r="E8" s="37"/>
      <c r="F8" s="36" t="s">
        <v>98</v>
      </c>
      <c r="G8" s="37" t="s">
        <v>99</v>
      </c>
      <c r="H8" s="32" t="str">
        <f t="shared" si="1"/>
        <v>108050 - Progression of Camp Skills Crests</v>
      </c>
    </row>
    <row r="9" spans="1:8" x14ac:dyDescent="0.25">
      <c r="A9" s="39"/>
      <c r="B9" s="36" t="s">
        <v>100</v>
      </c>
      <c r="C9" s="37" t="s">
        <v>101</v>
      </c>
      <c r="D9" s="38" t="str">
        <f t="shared" si="0"/>
        <v>100670 - Provincial Commissioner</v>
      </c>
      <c r="E9" s="37"/>
      <c r="F9" s="36" t="s">
        <v>102</v>
      </c>
      <c r="G9" s="37" t="s">
        <v>103</v>
      </c>
      <c r="H9" s="32" t="str">
        <f t="shared" si="1"/>
        <v>108060 - Specialized Training Reimbursement</v>
      </c>
    </row>
    <row r="10" spans="1:8" ht="15.75" x14ac:dyDescent="0.25">
      <c r="A10" s="40"/>
      <c r="B10" s="36" t="s">
        <v>104</v>
      </c>
      <c r="C10" s="37" t="s">
        <v>105</v>
      </c>
      <c r="D10" s="38" t="str">
        <f t="shared" si="0"/>
        <v>100700 - Provincial Council</v>
      </c>
      <c r="E10" s="37"/>
      <c r="F10" s="36" t="s">
        <v>106</v>
      </c>
      <c r="G10" s="37" t="s">
        <v>107</v>
      </c>
      <c r="H10" s="32" t="str">
        <f t="shared" si="1"/>
        <v>108070 - Camping Conference -Adult</v>
      </c>
    </row>
    <row r="11" spans="1:8" x14ac:dyDescent="0.25">
      <c r="A11" s="39"/>
      <c r="B11" s="36" t="s">
        <v>108</v>
      </c>
      <c r="C11" s="37" t="s">
        <v>109</v>
      </c>
      <c r="D11" s="38" t="str">
        <f t="shared" si="0"/>
        <v>100730 - Public Relations</v>
      </c>
      <c r="E11" s="37"/>
      <c r="F11" s="36" t="s">
        <v>110</v>
      </c>
      <c r="G11" s="37" t="s">
        <v>111</v>
      </c>
      <c r="H11" s="32" t="str">
        <f t="shared" si="1"/>
        <v>108080 - Pathfinders Weekend 2019</v>
      </c>
    </row>
    <row r="12" spans="1:8" x14ac:dyDescent="0.25">
      <c r="A12" s="39"/>
      <c r="B12" s="36" t="s">
        <v>112</v>
      </c>
      <c r="C12" s="37" t="s">
        <v>113</v>
      </c>
      <c r="D12" s="38" t="str">
        <f t="shared" si="0"/>
        <v>100780 - Training</v>
      </c>
      <c r="E12" s="37"/>
      <c r="F12" s="36" t="s">
        <v>114</v>
      </c>
      <c r="G12" s="37" t="s">
        <v>115</v>
      </c>
      <c r="H12" s="32" t="str">
        <f t="shared" si="1"/>
        <v>108090 - Adventure Taster for Pathfinders</v>
      </c>
    </row>
    <row r="13" spans="1:8" x14ac:dyDescent="0.25">
      <c r="A13" s="39"/>
      <c r="F13" s="36" t="s">
        <v>116</v>
      </c>
      <c r="G13" s="37" t="s">
        <v>117</v>
      </c>
      <c r="H13" s="32" t="str">
        <f t="shared" si="1"/>
        <v>108100 - Roving Brownie Camp</v>
      </c>
    </row>
    <row r="14" spans="1:8" x14ac:dyDescent="0.25">
      <c r="A14" s="39"/>
      <c r="F14" s="36" t="s">
        <v>118</v>
      </c>
      <c r="G14" s="37" t="s">
        <v>119</v>
      </c>
      <c r="H14" s="32" t="str">
        <f t="shared" si="1"/>
        <v>108110 - LEAP Ontario</v>
      </c>
    </row>
    <row r="15" spans="1:8" x14ac:dyDescent="0.25">
      <c r="A15" s="39"/>
      <c r="F15" s="36" t="s">
        <v>120</v>
      </c>
      <c r="G15" s="37" t="s">
        <v>121</v>
      </c>
      <c r="H15" s="32" t="str">
        <f t="shared" si="1"/>
        <v>108120 - NFLD 2019</v>
      </c>
    </row>
    <row r="16" spans="1:8" x14ac:dyDescent="0.25">
      <c r="A16" s="39"/>
      <c r="F16" s="36" t="s">
        <v>122</v>
      </c>
      <c r="G16" s="37" t="s">
        <v>123</v>
      </c>
      <c r="H16" s="32" t="str">
        <f t="shared" si="1"/>
        <v>108130 - Pacific Coast Experience R&amp;YA</v>
      </c>
    </row>
    <row r="17" spans="1:8" x14ac:dyDescent="0.25">
      <c r="A17" s="39"/>
      <c r="F17" s="36" t="s">
        <v>124</v>
      </c>
      <c r="G17" s="37" t="s">
        <v>125</v>
      </c>
      <c r="H17" s="32" t="str">
        <f t="shared" si="1"/>
        <v>108140 - Voila QC</v>
      </c>
    </row>
    <row r="18" spans="1:8" x14ac:dyDescent="0.25">
      <c r="A18" s="41"/>
      <c r="F18" s="36" t="s">
        <v>126</v>
      </c>
      <c r="G18" s="37" t="s">
        <v>127</v>
      </c>
      <c r="H18" s="32" t="str">
        <f t="shared" si="1"/>
        <v>108150 - Property Capital Grants</v>
      </c>
    </row>
    <row r="19" spans="1:8" x14ac:dyDescent="0.25">
      <c r="A19" s="41"/>
      <c r="F19" s="36" t="s">
        <v>128</v>
      </c>
      <c r="G19" s="37" t="s">
        <v>129</v>
      </c>
      <c r="H19" s="32" t="str">
        <f t="shared" si="1"/>
        <v>108160 - Property and Arborist Grant</v>
      </c>
    </row>
    <row r="20" spans="1:8" x14ac:dyDescent="0.25">
      <c r="A20" s="41"/>
      <c r="F20" s="36" t="s">
        <v>130</v>
      </c>
      <c r="G20" s="37" t="s">
        <v>131</v>
      </c>
      <c r="H20" s="32" t="str">
        <f t="shared" si="1"/>
        <v>108170 - Property Workshop</v>
      </c>
    </row>
    <row r="21" spans="1:8" x14ac:dyDescent="0.25">
      <c r="A21" s="41"/>
      <c r="F21" s="36" t="s">
        <v>132</v>
      </c>
      <c r="G21" s="37" t="s">
        <v>133</v>
      </c>
      <c r="H21" s="32" t="str">
        <f t="shared" si="1"/>
        <v>108180 - Trip Tips YouTube Series</v>
      </c>
    </row>
    <row r="22" spans="1:8" ht="15.75" x14ac:dyDescent="0.25">
      <c r="A22" s="40"/>
      <c r="F22" s="36" t="s">
        <v>134</v>
      </c>
      <c r="G22" s="37" t="s">
        <v>135</v>
      </c>
      <c r="H22" s="32" t="str">
        <f t="shared" si="1"/>
        <v>108190 - CWFF Pizza Party Challenge</v>
      </c>
    </row>
    <row r="23" spans="1:8" x14ac:dyDescent="0.25">
      <c r="A23" s="39"/>
      <c r="F23" s="36" t="s">
        <v>136</v>
      </c>
      <c r="G23" s="37" t="s">
        <v>137</v>
      </c>
      <c r="H23" s="32" t="str">
        <f t="shared" si="1"/>
        <v>108200 - Independent International Trips</v>
      </c>
    </row>
    <row r="24" spans="1:8" x14ac:dyDescent="0.25">
      <c r="A24" s="39"/>
      <c r="F24" s="36" t="s">
        <v>138</v>
      </c>
      <c r="G24" s="37" t="s">
        <v>139</v>
      </c>
      <c r="H24" s="32" t="str">
        <f t="shared" si="1"/>
        <v>108210 - International Jackets and Scarves</v>
      </c>
    </row>
    <row r="25" spans="1:8" x14ac:dyDescent="0.25">
      <c r="A25" s="39"/>
      <c r="F25" s="36" t="s">
        <v>140</v>
      </c>
      <c r="G25" s="37" t="s">
        <v>141</v>
      </c>
      <c r="H25" s="32" t="str">
        <f t="shared" si="1"/>
        <v>108220 - Support Girls Selected Nationally</v>
      </c>
    </row>
    <row r="26" spans="1:8" x14ac:dyDescent="0.25">
      <c r="A26" s="39"/>
      <c r="F26" s="36" t="s">
        <v>142</v>
      </c>
      <c r="G26" s="37" t="s">
        <v>143</v>
      </c>
      <c r="H26" s="32" t="str">
        <f t="shared" si="1"/>
        <v>108230 - Me To We Take Action Academy</v>
      </c>
    </row>
    <row r="27" spans="1:8" x14ac:dyDescent="0.25">
      <c r="A27" s="39"/>
      <c r="F27" s="36" t="s">
        <v>144</v>
      </c>
      <c r="G27" s="37" t="s">
        <v>145</v>
      </c>
      <c r="H27" s="32" t="str">
        <f t="shared" si="1"/>
        <v>108240 - Amazing Race</v>
      </c>
    </row>
    <row r="28" spans="1:8" x14ac:dyDescent="0.25">
      <c r="F28" s="36" t="s">
        <v>146</v>
      </c>
      <c r="G28" s="37" t="s">
        <v>147</v>
      </c>
      <c r="H28" s="32" t="str">
        <f t="shared" si="1"/>
        <v>108250 - Me to We Kenya</v>
      </c>
    </row>
    <row r="29" spans="1:8" x14ac:dyDescent="0.25">
      <c r="A29" s="39"/>
      <c r="F29" s="36" t="s">
        <v>148</v>
      </c>
      <c r="G29" s="37" t="s">
        <v>149</v>
      </c>
      <c r="H29" s="32" t="str">
        <f t="shared" si="1"/>
        <v>108260 - Costa Rica</v>
      </c>
    </row>
    <row r="30" spans="1:8" x14ac:dyDescent="0.25">
      <c r="F30" s="36" t="s">
        <v>150</v>
      </c>
      <c r="G30" s="37" t="s">
        <v>151</v>
      </c>
      <c r="H30" s="32" t="str">
        <f t="shared" si="1"/>
        <v>108270 - BC Council Bursaries</v>
      </c>
    </row>
    <row r="31" spans="1:8" x14ac:dyDescent="0.25">
      <c r="F31" s="36" t="s">
        <v>152</v>
      </c>
      <c r="G31" s="37" t="s">
        <v>153</v>
      </c>
      <c r="H31" s="32" t="str">
        <f t="shared" si="1"/>
        <v>108280 - Community outreach family event</v>
      </c>
    </row>
    <row r="32" spans="1:8" x14ac:dyDescent="0.25">
      <c r="F32" s="36" t="s">
        <v>154</v>
      </c>
      <c r="G32" s="37" t="s">
        <v>155</v>
      </c>
      <c r="H32" s="32" t="str">
        <f t="shared" si="1"/>
        <v>108290 - Diversity &amp; Inclusivity taskforce</v>
      </c>
    </row>
    <row r="33" spans="6:8" x14ac:dyDescent="0.25">
      <c r="F33" s="36" t="s">
        <v>156</v>
      </c>
      <c r="G33" s="37" t="s">
        <v>157</v>
      </c>
      <c r="H33" s="32" t="str">
        <f t="shared" si="1"/>
        <v>108300 - Inclusivity Award Workshop</v>
      </c>
    </row>
    <row r="34" spans="6:8" x14ac:dyDescent="0.25">
      <c r="F34" s="36" t="s">
        <v>158</v>
      </c>
      <c r="G34" s="37" t="s">
        <v>159</v>
      </c>
      <c r="H34" s="32" t="str">
        <f t="shared" si="1"/>
        <v>108310 - Link happy birthday card</v>
      </c>
    </row>
    <row r="35" spans="6:8" x14ac:dyDescent="0.25">
      <c r="F35" s="36" t="s">
        <v>160</v>
      </c>
      <c r="G35" s="37" t="s">
        <v>161</v>
      </c>
      <c r="H35" s="32" t="str">
        <f t="shared" si="1"/>
        <v>108320 - Imis Training Toolkit</v>
      </c>
    </row>
    <row r="36" spans="6:8" x14ac:dyDescent="0.25">
      <c r="F36" s="36" t="s">
        <v>162</v>
      </c>
      <c r="G36" s="37" t="s">
        <v>163</v>
      </c>
      <c r="H36" s="32" t="str">
        <f t="shared" si="1"/>
        <v>108330 - Sporting event sleepover</v>
      </c>
    </row>
    <row r="37" spans="6:8" x14ac:dyDescent="0.25">
      <c r="F37" s="36" t="s">
        <v>164</v>
      </c>
      <c r="G37" s="37" t="s">
        <v>165</v>
      </c>
      <c r="H37" s="32" t="str">
        <f t="shared" si="1"/>
        <v>108340 - Provincial Whitecaps and Canucks events</v>
      </c>
    </row>
    <row r="38" spans="6:8" x14ac:dyDescent="0.25">
      <c r="F38" s="36" t="s">
        <v>166</v>
      </c>
      <c r="G38" s="37" t="s">
        <v>151</v>
      </c>
      <c r="H38" s="32" t="str">
        <f t="shared" si="1"/>
        <v>108350 - BC Council Bursaries</v>
      </c>
    </row>
    <row r="39" spans="6:8" x14ac:dyDescent="0.25">
      <c r="F39" s="36" t="s">
        <v>167</v>
      </c>
      <c r="G39" s="37" t="s">
        <v>168</v>
      </c>
      <c r="H39" s="32" t="str">
        <f t="shared" si="1"/>
        <v>108360 - Membership Poster Contest</v>
      </c>
    </row>
    <row r="40" spans="6:8" x14ac:dyDescent="0.25">
      <c r="F40" s="36" t="s">
        <v>169</v>
      </c>
      <c r="G40" s="37" t="s">
        <v>170</v>
      </c>
      <c r="H40" s="32" t="str">
        <f t="shared" si="1"/>
        <v>108370 - Happy Brithday E cards for LINK members</v>
      </c>
    </row>
    <row r="41" spans="6:8" x14ac:dyDescent="0.25">
      <c r="F41" s="36" t="s">
        <v>171</v>
      </c>
      <c r="G41" s="37" t="s">
        <v>172</v>
      </c>
      <c r="H41" s="32" t="str">
        <f t="shared" si="1"/>
        <v>108380 - Awards Challenge</v>
      </c>
    </row>
    <row r="42" spans="6:8" x14ac:dyDescent="0.25">
      <c r="F42" s="36" t="s">
        <v>173</v>
      </c>
      <c r="G42" s="37" t="s">
        <v>174</v>
      </c>
      <c r="H42" s="32" t="str">
        <f t="shared" si="1"/>
        <v>108390 - BC Awards Committee Crest</v>
      </c>
    </row>
    <row r="43" spans="6:8" x14ac:dyDescent="0.25">
      <c r="F43" s="36" t="s">
        <v>175</v>
      </c>
      <c r="G43" s="37" t="s">
        <v>176</v>
      </c>
      <c r="H43" s="32" t="str">
        <f t="shared" si="1"/>
        <v>108400 - Awards Committee Roadshow</v>
      </c>
    </row>
    <row r="44" spans="6:8" x14ac:dyDescent="0.25">
      <c r="F44" s="36" t="s">
        <v>177</v>
      </c>
      <c r="G44" s="37" t="s">
        <v>178</v>
      </c>
      <c r="H44" s="32" t="str">
        <f t="shared" si="1"/>
        <v>108405 - Awards Meeting</v>
      </c>
    </row>
    <row r="45" spans="6:8" x14ac:dyDescent="0.25">
      <c r="F45" s="36" t="s">
        <v>179</v>
      </c>
      <c r="G45" s="37" t="s">
        <v>180</v>
      </c>
      <c r="H45" s="32" t="str">
        <f t="shared" si="1"/>
        <v>108410 - Gold Trailblazers leadership award (CCGG)</v>
      </c>
    </row>
    <row r="46" spans="6:8" x14ac:dyDescent="0.25">
      <c r="F46" s="36" t="s">
        <v>181</v>
      </c>
      <c r="G46" s="37" t="s">
        <v>182</v>
      </c>
      <c r="H46" s="32" t="str">
        <f t="shared" si="1"/>
        <v>108420 - Alberta Girls Parliament</v>
      </c>
    </row>
    <row r="47" spans="6:8" x14ac:dyDescent="0.25">
      <c r="F47" s="36" t="s">
        <v>183</v>
      </c>
      <c r="G47" s="37" t="s">
        <v>184</v>
      </c>
      <c r="H47" s="32" t="str">
        <f t="shared" si="1"/>
        <v>108430 - GUEST - Interior</v>
      </c>
    </row>
    <row r="48" spans="6:8" x14ac:dyDescent="0.25">
      <c r="F48" s="36" t="s">
        <v>185</v>
      </c>
      <c r="G48" s="37" t="s">
        <v>186</v>
      </c>
      <c r="H48" s="32" t="str">
        <f t="shared" si="1"/>
        <v>108440 - Ranger Revolution</v>
      </c>
    </row>
    <row r="49" spans="6:8" x14ac:dyDescent="0.25">
      <c r="F49" s="36" t="s">
        <v>187</v>
      </c>
      <c r="G49" s="37" t="s">
        <v>188</v>
      </c>
      <c r="H49" s="32" t="str">
        <f t="shared" si="1"/>
        <v>108450 - Super Spark &amp; Brownie conference</v>
      </c>
    </row>
    <row r="50" spans="6:8" x14ac:dyDescent="0.25">
      <c r="F50" s="36" t="s">
        <v>189</v>
      </c>
      <c r="G50" s="37" t="s">
        <v>190</v>
      </c>
      <c r="H50" s="32" t="str">
        <f t="shared" si="1"/>
        <v>108460 - Festivals Around the World</v>
      </c>
    </row>
    <row r="51" spans="6:8" x14ac:dyDescent="0.25">
      <c r="F51" s="36" t="s">
        <v>191</v>
      </c>
      <c r="G51" s="37" t="s">
        <v>192</v>
      </c>
      <c r="H51" s="32" t="str">
        <f t="shared" si="1"/>
        <v>108470 - Twining around BC</v>
      </c>
    </row>
    <row r="52" spans="6:8" x14ac:dyDescent="0.25">
      <c r="F52" s="36" t="s">
        <v>193</v>
      </c>
      <c r="G52" s="37" t="s">
        <v>194</v>
      </c>
      <c r="H52" s="32" t="str">
        <f t="shared" si="1"/>
        <v>108480 - Ignite 2019</v>
      </c>
    </row>
    <row r="53" spans="6:8" x14ac:dyDescent="0.25">
      <c r="F53" s="36" t="s">
        <v>195</v>
      </c>
      <c r="G53" s="37" t="s">
        <v>196</v>
      </c>
      <c r="H53" s="32" t="str">
        <f t="shared" si="1"/>
        <v>108490 - BC Youth Forum</v>
      </c>
    </row>
    <row r="54" spans="6:8" x14ac:dyDescent="0.25">
      <c r="F54" s="36" t="s">
        <v>197</v>
      </c>
      <c r="G54" s="37" t="s">
        <v>198</v>
      </c>
      <c r="H54" s="32" t="str">
        <f t="shared" si="1"/>
        <v>108500 - Annual General Meeting</v>
      </c>
    </row>
    <row r="55" spans="6:8" x14ac:dyDescent="0.25">
      <c r="F55" s="36" t="s">
        <v>199</v>
      </c>
      <c r="G55" s="37" t="s">
        <v>200</v>
      </c>
      <c r="H55" s="32" t="str">
        <f t="shared" si="1"/>
        <v>108510 - National Girl Opportunities</v>
      </c>
    </row>
    <row r="56" spans="6:8" x14ac:dyDescent="0.25">
      <c r="F56" s="36" t="s">
        <v>201</v>
      </c>
      <c r="G56" s="37" t="s">
        <v>202</v>
      </c>
      <c r="H56" s="32" t="str">
        <f t="shared" si="1"/>
        <v>108520 - National Visit - Adult</v>
      </c>
    </row>
    <row r="57" spans="6:8" x14ac:dyDescent="0.25">
      <c r="F57" s="36" t="s">
        <v>203</v>
      </c>
      <c r="G57" s="37" t="s">
        <v>204</v>
      </c>
      <c r="H57" s="32" t="str">
        <f t="shared" si="1"/>
        <v>108530 - Feburary BC Council Meeting</v>
      </c>
    </row>
    <row r="58" spans="6:8" x14ac:dyDescent="0.25">
      <c r="F58" s="36" t="s">
        <v>205</v>
      </c>
      <c r="G58" s="37" t="s">
        <v>206</v>
      </c>
      <c r="H58" s="32" t="str">
        <f t="shared" si="1"/>
        <v>108540 - May BC Council Meeting</v>
      </c>
    </row>
    <row r="59" spans="6:8" x14ac:dyDescent="0.25">
      <c r="F59" s="36" t="s">
        <v>207</v>
      </c>
      <c r="G59" s="37" t="s">
        <v>208</v>
      </c>
      <c r="H59" s="32" t="str">
        <f t="shared" si="1"/>
        <v>108550 - September BC Council Meeting</v>
      </c>
    </row>
    <row r="60" spans="6:8" x14ac:dyDescent="0.25">
      <c r="F60" s="36" t="s">
        <v>209</v>
      </c>
      <c r="G60" s="37" t="s">
        <v>210</v>
      </c>
      <c r="H60" s="32" t="str">
        <f t="shared" si="1"/>
        <v>108560 - November BC Council Meeting</v>
      </c>
    </row>
    <row r="61" spans="6:8" x14ac:dyDescent="0.25">
      <c r="F61" s="36" t="s">
        <v>211</v>
      </c>
      <c r="G61" s="37" t="s">
        <v>212</v>
      </c>
      <c r="H61" s="32" t="str">
        <f t="shared" si="1"/>
        <v>108570 - World Thinking Day Open House</v>
      </c>
    </row>
    <row r="62" spans="6:8" x14ac:dyDescent="0.25">
      <c r="F62" s="36" t="s">
        <v>213</v>
      </c>
      <c r="G62" s="37" t="s">
        <v>214</v>
      </c>
      <c r="H62" s="32" t="str">
        <f t="shared" si="1"/>
        <v>108580 - Guider Appreciations</v>
      </c>
    </row>
    <row r="63" spans="6:8" x14ac:dyDescent="0.25">
      <c r="F63" s="36" t="s">
        <v>215</v>
      </c>
      <c r="G63" s="37" t="s">
        <v>216</v>
      </c>
      <c r="H63" s="32" t="str">
        <f t="shared" si="1"/>
        <v>108590 - SOAR 2020 Steering Committee</v>
      </c>
    </row>
    <row r="64" spans="6:8" x14ac:dyDescent="0.25">
      <c r="F64" s="36" t="s">
        <v>217</v>
      </c>
      <c r="G64" s="37" t="s">
        <v>218</v>
      </c>
      <c r="H64" s="32" t="str">
        <f t="shared" si="1"/>
        <v>108600 - Pipeline - Tool</v>
      </c>
    </row>
    <row r="65" spans="6:8" x14ac:dyDescent="0.25">
      <c r="F65" s="36" t="s">
        <v>219</v>
      </c>
      <c r="G65" s="37" t="s">
        <v>220</v>
      </c>
      <c r="H65" s="32" t="str">
        <f t="shared" si="1"/>
        <v>108610 - Media Buy - Tool</v>
      </c>
    </row>
    <row r="66" spans="6:8" ht="15.75" x14ac:dyDescent="0.25">
      <c r="F66" s="33" t="s">
        <v>78</v>
      </c>
      <c r="G66" s="35" t="s">
        <v>79</v>
      </c>
      <c r="H66" s="32" t="str">
        <f>CONCATENATE(F67," - ",G67)</f>
        <v>108620 - GGC Swag</v>
      </c>
    </row>
    <row r="67" spans="6:8" x14ac:dyDescent="0.25">
      <c r="F67" s="36" t="s">
        <v>221</v>
      </c>
      <c r="G67" s="37" t="s">
        <v>222</v>
      </c>
      <c r="H67" s="32" t="str">
        <f>CONCATENATE(F68," - ",G68)</f>
        <v>108630 - PR Grants to Areas and Districts</v>
      </c>
    </row>
    <row r="68" spans="6:8" x14ac:dyDescent="0.25">
      <c r="F68" s="36" t="s">
        <v>223</v>
      </c>
      <c r="G68" s="37" t="s">
        <v>224</v>
      </c>
      <c r="H68" s="32" t="str">
        <f>CONCATENATE(F69," - ",G69)</f>
        <v>108640 - Area Request for Trainers</v>
      </c>
    </row>
    <row r="69" spans="6:8" x14ac:dyDescent="0.25">
      <c r="F69" s="36" t="s">
        <v>225</v>
      </c>
      <c r="G69" s="37" t="s">
        <v>226</v>
      </c>
      <c r="H69" s="32" t="str">
        <f t="shared" ref="H69:H98" si="2">CONCATENATE(F70," - ",G70)</f>
        <v>108650 - Training Support</v>
      </c>
    </row>
    <row r="70" spans="6:8" x14ac:dyDescent="0.25">
      <c r="F70" s="36" t="s">
        <v>227</v>
      </c>
      <c r="G70" s="37" t="s">
        <v>228</v>
      </c>
      <c r="H70" s="32" t="str">
        <f t="shared" si="2"/>
        <v>108660 - OAL Adventure Expedition</v>
      </c>
    </row>
    <row r="71" spans="6:8" x14ac:dyDescent="0.25">
      <c r="F71" s="36" t="s">
        <v>229</v>
      </c>
      <c r="G71" s="37" t="s">
        <v>230</v>
      </c>
      <c r="H71" s="32" t="str">
        <f t="shared" si="2"/>
        <v>108670 - Adventure Camping Mentorship reimburs</v>
      </c>
    </row>
    <row r="72" spans="6:8" x14ac:dyDescent="0.25">
      <c r="F72" s="36" t="s">
        <v>231</v>
      </c>
      <c r="G72" s="37" t="s">
        <v>232</v>
      </c>
      <c r="H72" s="32" t="str">
        <f t="shared" si="2"/>
        <v>108680 - AC/DC workshop</v>
      </c>
    </row>
    <row r="73" spans="6:8" x14ac:dyDescent="0.25">
      <c r="F73" s="36" t="s">
        <v>233</v>
      </c>
      <c r="G73" s="37" t="s">
        <v>234</v>
      </c>
      <c r="H73" s="32" t="str">
        <f t="shared" si="2"/>
        <v>108690 - DC Workshop 2ndYr DC</v>
      </c>
    </row>
    <row r="74" spans="6:8" x14ac:dyDescent="0.25">
      <c r="F74" s="36" t="s">
        <v>235</v>
      </c>
      <c r="G74" s="37" t="s">
        <v>236</v>
      </c>
      <c r="H74" s="32" t="str">
        <f t="shared" si="2"/>
        <v>108700 - Presentation and Communication skills</v>
      </c>
    </row>
    <row r="75" spans="6:8" x14ac:dyDescent="0.25">
      <c r="F75" s="36" t="s">
        <v>237</v>
      </c>
      <c r="G75" s="37" t="s">
        <v>238</v>
      </c>
      <c r="H75" s="32" t="str">
        <f t="shared" si="2"/>
        <v>108710 - Trainers Conference</v>
      </c>
    </row>
    <row r="76" spans="6:8" x14ac:dyDescent="0.25">
      <c r="F76" s="36" t="s">
        <v>239</v>
      </c>
      <c r="G76" s="37" t="s">
        <v>240</v>
      </c>
      <c r="H76" s="32" t="str">
        <f t="shared" si="2"/>
        <v>108720 - Beyond Dogwood</v>
      </c>
    </row>
    <row r="77" spans="6:8" x14ac:dyDescent="0.25">
      <c r="F77" s="36" t="s">
        <v>241</v>
      </c>
      <c r="G77" s="37" t="s">
        <v>242</v>
      </c>
      <c r="H77" s="32" t="str">
        <f t="shared" si="2"/>
        <v>108730 - safeTalk</v>
      </c>
    </row>
    <row r="78" spans="6:8" x14ac:dyDescent="0.25">
      <c r="F78" s="36" t="s">
        <v>243</v>
      </c>
      <c r="G78" s="37" t="s">
        <v>244</v>
      </c>
      <c r="H78" s="32" t="str">
        <f t="shared" si="2"/>
        <v>108740 - Area Request for Trainers</v>
      </c>
    </row>
    <row r="79" spans="6:8" x14ac:dyDescent="0.25">
      <c r="F79" s="36" t="s">
        <v>245</v>
      </c>
      <c r="G79" s="37" t="s">
        <v>226</v>
      </c>
      <c r="H79" s="32" t="str">
        <f t="shared" si="2"/>
        <v>108750 - Mental Health Workshop</v>
      </c>
    </row>
    <row r="80" spans="6:8" x14ac:dyDescent="0.25">
      <c r="F80" s="36" t="s">
        <v>246</v>
      </c>
      <c r="G80" s="37" t="s">
        <v>247</v>
      </c>
      <c r="H80" s="32" t="str">
        <f t="shared" si="2"/>
        <v>103022 - Administration Support</v>
      </c>
    </row>
    <row r="81" spans="6:8" x14ac:dyDescent="0.25">
      <c r="F81" s="36" t="s">
        <v>248</v>
      </c>
      <c r="G81" s="37" t="s">
        <v>249</v>
      </c>
      <c r="H81" s="32" t="str">
        <f t="shared" si="2"/>
        <v>103023 - Aliza, Chaim &amp; Tove Kornfeld Scholarship Fund</v>
      </c>
    </row>
    <row r="82" spans="6:8" x14ac:dyDescent="0.25">
      <c r="F82" s="36" t="s">
        <v>250</v>
      </c>
      <c r="G82" s="37" t="s">
        <v>251</v>
      </c>
      <c r="H82" s="32" t="str">
        <f t="shared" si="2"/>
        <v>103024 - BC Trefoil Educational Grant Fund</v>
      </c>
    </row>
    <row r="83" spans="6:8" x14ac:dyDescent="0.25">
      <c r="F83" s="36" t="s">
        <v>252</v>
      </c>
      <c r="G83" s="37" t="s">
        <v>253</v>
      </c>
      <c r="H83" s="32" t="str">
        <f t="shared" si="2"/>
        <v>103026 - Book of Honour</v>
      </c>
    </row>
    <row r="84" spans="6:8" x14ac:dyDescent="0.25">
      <c r="F84" s="36" t="s">
        <v>254</v>
      </c>
      <c r="G84" s="37" t="s">
        <v>255</v>
      </c>
      <c r="H84" s="32" t="str">
        <f t="shared" si="2"/>
        <v>103028 - Daphne's Great Guiding Caper (GGC)</v>
      </c>
    </row>
    <row r="85" spans="6:8" x14ac:dyDescent="0.25">
      <c r="F85" s="36" t="s">
        <v>256</v>
      </c>
      <c r="G85" s="37" t="s">
        <v>257</v>
      </c>
      <c r="H85" s="32" t="str">
        <f t="shared" si="2"/>
        <v>103032 - Eva Pound Scholarship</v>
      </c>
    </row>
    <row r="86" spans="6:8" x14ac:dyDescent="0.25">
      <c r="F86" s="36" t="s">
        <v>258</v>
      </c>
      <c r="G86" s="37" t="s">
        <v>259</v>
      </c>
      <c r="H86" s="32" t="str">
        <f t="shared" si="2"/>
        <v>103034 - Extraordinary Girl Event Contributions Fund</v>
      </c>
    </row>
    <row r="87" spans="6:8" x14ac:dyDescent="0.25">
      <c r="F87" s="36" t="s">
        <v>260</v>
      </c>
      <c r="G87" s="37" t="s">
        <v>261</v>
      </c>
      <c r="H87" s="32" t="str">
        <f t="shared" si="2"/>
        <v>103036 - Helping Hand Fund</v>
      </c>
    </row>
    <row r="88" spans="6:8" x14ac:dyDescent="0.25">
      <c r="F88" s="36" t="s">
        <v>262</v>
      </c>
      <c r="G88" s="37" t="s">
        <v>263</v>
      </c>
      <c r="H88" s="32" t="str">
        <f t="shared" si="2"/>
        <v>103040 - Lones support Fund</v>
      </c>
    </row>
    <row r="89" spans="6:8" x14ac:dyDescent="0.25">
      <c r="F89" s="36" t="s">
        <v>264</v>
      </c>
      <c r="G89" s="37" t="s">
        <v>265</v>
      </c>
      <c r="H89" s="32" t="str">
        <f t="shared" si="2"/>
        <v>103042 - Margery Dumfries Fund</v>
      </c>
    </row>
    <row r="90" spans="6:8" x14ac:dyDescent="0.25">
      <c r="F90" s="36" t="s">
        <v>266</v>
      </c>
      <c r="G90" s="37" t="s">
        <v>267</v>
      </c>
      <c r="H90" s="32" t="str">
        <f t="shared" si="2"/>
        <v>103044 - Pat Drugge Bursary Fund</v>
      </c>
    </row>
    <row r="91" spans="6:8" x14ac:dyDescent="0.25">
      <c r="F91" s="36" t="s">
        <v>268</v>
      </c>
      <c r="G91" s="37" t="s">
        <v>269</v>
      </c>
      <c r="H91" s="32" t="str">
        <f t="shared" si="2"/>
        <v>103046 - Philip Henderson Fund</v>
      </c>
    </row>
    <row r="92" spans="6:8" x14ac:dyDescent="0.25">
      <c r="F92" s="36" t="s">
        <v>270</v>
      </c>
      <c r="G92" s="37" t="s">
        <v>271</v>
      </c>
      <c r="H92" s="32" t="str">
        <f t="shared" si="2"/>
        <v>103048 - WD Ross Fund</v>
      </c>
    </row>
    <row r="93" spans="6:8" x14ac:dyDescent="0.25">
      <c r="F93" s="36" t="s">
        <v>272</v>
      </c>
      <c r="G93" s="37" t="s">
        <v>273</v>
      </c>
      <c r="H93" s="32" t="str">
        <f t="shared" si="2"/>
        <v>103051 - Area Assistance Fund</v>
      </c>
    </row>
    <row r="94" spans="6:8" x14ac:dyDescent="0.25">
      <c r="F94" s="36" t="s">
        <v>274</v>
      </c>
      <c r="G94" s="37" t="s">
        <v>275</v>
      </c>
      <c r="H94" s="32" t="str">
        <f t="shared" si="2"/>
        <v>103052 - Collins Fund</v>
      </c>
    </row>
    <row r="95" spans="6:8" x14ac:dyDescent="0.25">
      <c r="F95" s="36" t="s">
        <v>276</v>
      </c>
      <c r="G95" s="37" t="s">
        <v>277</v>
      </c>
      <c r="H95" s="32" t="str">
        <f t="shared" si="2"/>
        <v>103053 - Contingency Fund for GH R&amp;M</v>
      </c>
    </row>
    <row r="96" spans="6:8" x14ac:dyDescent="0.25">
      <c r="F96" s="36" t="s">
        <v>278</v>
      </c>
      <c r="G96" s="37" t="s">
        <v>279</v>
      </c>
      <c r="H96" s="32" t="str">
        <f t="shared" si="2"/>
        <v>103054 - Emergency Property Repair Fund</v>
      </c>
    </row>
    <row r="97" spans="6:8" x14ac:dyDescent="0.25">
      <c r="F97" s="36" t="s">
        <v>280</v>
      </c>
      <c r="G97" s="37" t="s">
        <v>281</v>
      </c>
      <c r="H97" s="32" t="str">
        <f t="shared" si="2"/>
        <v>103055 - Gift of Guiding Fund</v>
      </c>
    </row>
    <row r="98" spans="6:8" x14ac:dyDescent="0.25">
      <c r="F98" s="36" t="s">
        <v>282</v>
      </c>
      <c r="G98" s="37" t="s">
        <v>283</v>
      </c>
      <c r="H98" s="32" t="str">
        <f t="shared" si="2"/>
        <v>103056 - Girls First Strategic Plan Contribution</v>
      </c>
    </row>
    <row r="99" spans="6:8" x14ac:dyDescent="0.25">
      <c r="F99" s="36" t="s">
        <v>284</v>
      </c>
      <c r="G99" s="37" t="s">
        <v>285</v>
      </c>
    </row>
  </sheetData>
  <dataConsolidate function="product">
    <dataRefs count="1">
      <dataRef ref="E5:F99" sheet="Committees and Events" r:id="rId1"/>
    </dataRefs>
  </dataConsolidate>
  <pageMargins left="0.7" right="0.7" top="0.75" bottom="0.75" header="0.3" footer="0.3"/>
  <pageSetup scale="7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Multiple Travel Claim form</vt:lpstr>
      <vt:lpstr>Committees and Events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Eunice Tong</dc:creator>
  <cp:lastModifiedBy>financemgr</cp:lastModifiedBy>
  <cp:lastPrinted>2019-05-16T21:14:20Z</cp:lastPrinted>
  <dcterms:created xsi:type="dcterms:W3CDTF">2014-03-07T22:36:12Z</dcterms:created>
  <dcterms:modified xsi:type="dcterms:W3CDTF">2019-06-05T20:50:31Z</dcterms:modified>
</cp:coreProperties>
</file>